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8" windowWidth="14808" windowHeight="7656"/>
  </bookViews>
  <sheets>
    <sheet name="Աղյուսակ1." sheetId="2" r:id="rId1"/>
    <sheet name="Աղյուսակ 2.1" sheetId="1" r:id="rId2"/>
  </sheets>
  <definedNames>
    <definedName name="_ftn1" localSheetId="0">Աղյուսակ1.!#REF!</definedName>
    <definedName name="_ftnref1" localSheetId="0">Աղյուսակ1.!#REF!</definedName>
    <definedName name="_Toc501014752" localSheetId="0">Աղյուսակ1.!$A$1</definedName>
  </definedNames>
  <calcPr calcId="144525"/>
</workbook>
</file>

<file path=xl/calcChain.xml><?xml version="1.0" encoding="utf-8"?>
<calcChain xmlns="http://schemas.openxmlformats.org/spreadsheetml/2006/main">
  <c r="CX26" i="1" l="1"/>
  <c r="DA26" i="1"/>
  <c r="CY26" i="1"/>
  <c r="CZ26" i="1"/>
  <c r="DB26" i="1"/>
  <c r="CY16" i="1" l="1"/>
  <c r="CY6" i="1" s="1"/>
  <c r="CY27" i="1" s="1"/>
  <c r="CZ16" i="1"/>
  <c r="CZ6" i="1" s="1"/>
  <c r="CZ27" i="1" s="1"/>
  <c r="DA16" i="1"/>
  <c r="DA6" i="1" s="1"/>
  <c r="DA27" i="1" s="1"/>
  <c r="DB16" i="1"/>
  <c r="DB6" i="1" s="1"/>
  <c r="DB27" i="1" s="1"/>
  <c r="CX16" i="1"/>
  <c r="CX6" i="1" s="1"/>
  <c r="CX27" i="1" s="1"/>
</calcChain>
</file>

<file path=xl/sharedStrings.xml><?xml version="1.0" encoding="utf-8"?>
<sst xmlns="http://schemas.openxmlformats.org/spreadsheetml/2006/main" count="814" uniqueCount="182">
  <si>
    <t>2018թ.</t>
  </si>
  <si>
    <t>2019թ.</t>
  </si>
  <si>
    <t>2020թ.</t>
  </si>
  <si>
    <t>2021թ.</t>
  </si>
  <si>
    <t>2022թ.</t>
  </si>
  <si>
    <t>Գնային և ոչ գնային գործոններ՝</t>
  </si>
  <si>
    <t>2018թ. փաստ.</t>
  </si>
  <si>
    <t>2019թ. Բյուջե</t>
  </si>
  <si>
    <t>X</t>
  </si>
  <si>
    <t xml:space="preserve">  Ծրագիրը`</t>
  </si>
  <si>
    <t xml:space="preserve">  Միջոցառումը՝ </t>
  </si>
  <si>
    <t>Սպառվող ռեսուրսներ</t>
  </si>
  <si>
    <t>Պարտադիր ծախսերին դասվող միջոցառում</t>
  </si>
  <si>
    <t xml:space="preserve">Միջոցառման հիմքում դրված ծախսային պարտավորության բնույթը՝ </t>
  </si>
  <si>
    <t>Հիմնավորումներ/Պատճառներ</t>
  </si>
  <si>
    <t xml:space="preserve">Ծախսային գործոնը և սպառվող (ծախսվող) ռեսուրսը </t>
  </si>
  <si>
    <t xml:space="preserve">Գործոնի տեսակը </t>
  </si>
  <si>
    <t>Չափի միավորը</t>
  </si>
  <si>
    <t>Ստանդարտի (նորմատիվի) առկայությունը</t>
  </si>
  <si>
    <t>Գործոնի կամ ռեսուրսի սպառման (ծախսման) մակարդակը</t>
  </si>
  <si>
    <t>1143  Ազգային պաշտոնական վիճակագրության արտադրություն և տարածում</t>
  </si>
  <si>
    <t xml:space="preserve">          Հավելված N 1.2. Գոյություն ունեցող պարտավորությունների գծով ծախսակազմումների ամփոփ</t>
  </si>
  <si>
    <t xml:space="preserve">          Հավելված N 1.3. Գոյություն ունեցող պարտավորությունների գծով ծախսակազմումների ամփոփ</t>
  </si>
  <si>
    <t xml:space="preserve">          Հավելված N 1.4. Գոյություն ունեցող պարտավորությունների գծով ծախսակազմումների ամփոփ</t>
  </si>
  <si>
    <t xml:space="preserve">11002 Վիճակագրական տեղեկատվության հավաքում </t>
  </si>
  <si>
    <t xml:space="preserve">11003  Հերթական մարդահամարի նախապատրաստման և անցկացման միջոցառումների իրականացում </t>
  </si>
  <si>
    <t>31001  ՀՀ  վիճակագրական կոմիտեի տեխնիկական հագեցվածության բարելավում</t>
  </si>
  <si>
    <t xml:space="preserve">          Աղյուսակ 1.3. Ծախսերի վրա ազդող ծախսային գործոնները</t>
  </si>
  <si>
    <t xml:space="preserve">          Աղյուսակ 1.2. Ծախսերի վրա ազդող ծախսային գործոնները</t>
  </si>
  <si>
    <t xml:space="preserve">          Աղյուսակ 1.4. Ծախսերի վրա ազդող ծախսային գործոնները</t>
  </si>
  <si>
    <t xml:space="preserve">          Աղյուսակ 2.1 Ծախսերի ամփոփ հաշվարկը (առանց ծախսային խնայողությունների գծով առաջարկների ներառման)</t>
  </si>
  <si>
    <t>Ծախսային տարրերը</t>
  </si>
  <si>
    <t>Ընդամենը փոփոխության ենթարկված ծախսեր (հազ. դրամ)
այդ թվում ըստ առանձին ծախսային տարրերի՝</t>
  </si>
  <si>
    <t>Ընդամենը փոփոխության չենթարկված ծախսեր (հազ. դրամ)</t>
  </si>
  <si>
    <t>ԸՆԴԱՄԵՆԸ (հազ. դրամ)</t>
  </si>
  <si>
    <t>Ընդամենը ծախսեր (հազ. դրամ)</t>
  </si>
  <si>
    <t xml:space="preserve">աշխատավարձի գծով ծախսը </t>
  </si>
  <si>
    <t xml:space="preserve">սպառվող էլեկտրաեներգիայի ծավալը </t>
  </si>
  <si>
    <t>գնային</t>
  </si>
  <si>
    <t>ոչ գնային</t>
  </si>
  <si>
    <t>հազ. դրամ</t>
  </si>
  <si>
    <t>կվտ/ժ</t>
  </si>
  <si>
    <t>ոչ</t>
  </si>
  <si>
    <t>մ³</t>
  </si>
  <si>
    <t xml:space="preserve">սպառվող ջրի ծավալը </t>
  </si>
  <si>
    <t>համացանցի գծով ծախսերը</t>
  </si>
  <si>
    <t>փոստային ծառայությունների գծով ծախսերը</t>
  </si>
  <si>
    <t>ապահովագրվող ծառայողական ավտոմեքենաների քանակը</t>
  </si>
  <si>
    <t>հատ</t>
  </si>
  <si>
    <t>գույքի վարձակալության գծով ծախսերը</t>
  </si>
  <si>
    <t>ներքին  գործուղումների գծով ծախսերը</t>
  </si>
  <si>
    <t>ծառայու-թյուն</t>
  </si>
  <si>
    <t>նոտարական ծառայությունների քանակը</t>
  </si>
  <si>
    <t>վերանորոգվող ծառայողական ավտոմեքենաների քանակը</t>
  </si>
  <si>
    <t>սարքավորումների վերանորոգման ծառայությունների գծով ծախսերը</t>
  </si>
  <si>
    <t>ավտոմեքենաների տեխզննության, բնապահպանական վճարի և պետական  տուրքի գծով ծախսը</t>
  </si>
  <si>
    <t>էլեկտրոնային ստորագրություններ</t>
  </si>
  <si>
    <t xml:space="preserve">տպագրական ծառայությունների գծով ծախսը </t>
  </si>
  <si>
    <t xml:space="preserve">տնային տնտեսությունների փոխհատուցման գծով ծախսը </t>
  </si>
  <si>
    <t>ծառայողական ավտոմեքենաների ընթացիկ նորոգման գծով ծախսը</t>
  </si>
  <si>
    <t>հեռախոսային ծառայությունների վճար</t>
  </si>
  <si>
    <t>արտասահմանյան  գործուղումների գծով ծախսերը</t>
  </si>
  <si>
    <t>վարչական ծառայությունների գծով ծախսը</t>
  </si>
  <si>
    <t>սեմինարների կազմակերպման գծով ծախսերը</t>
  </si>
  <si>
    <t xml:space="preserve">բնակավայրերի քարտեզագրման ծառայությունների  գծով ծախսը </t>
  </si>
  <si>
    <t xml:space="preserve">տպագրական և գովազդային ծառայությունների գծով ծախսը </t>
  </si>
  <si>
    <t xml:space="preserve">տրանսպորտային նյութերի գծով ծախսը </t>
  </si>
  <si>
    <t xml:space="preserve">գրասենյակային նյութերի գծով ծախսը </t>
  </si>
  <si>
    <t>պլանշետների վերանորոգման գծով ծախսը</t>
  </si>
  <si>
    <t xml:space="preserve">կենցաղային նյութերի գծով ծախսը </t>
  </si>
  <si>
    <t>պայմանավորված ծառայողական ավտոմեքենայի թվաքանակի կրճատմամբ</t>
  </si>
  <si>
    <t>միջազգային կազմակերպություններին տրվող ընթացիկ դրամաշնորհների գծով ծախսը</t>
  </si>
  <si>
    <t>կրճատվել է փոստային ծառայությունների գծով նախատեսված գումարը</t>
  </si>
  <si>
    <t>պայմանավորված է  համակարգչային տեխնիկայի սպասարկման գծով գումարի ավելացման խիստ անհրաժեշտությամբ</t>
  </si>
  <si>
    <t>պայմանավորված է ՏՏ ԿԱ հետազոտության համար  57 հատ 3000 դրամանոց շարժական VPN քարտի ձեռքբերման անհրաժեշտությամբ</t>
  </si>
  <si>
    <t>պայմանվորված է 2 ավտոմեքենաների ապահովագրման գծով ծախսի ավելացմամբ</t>
  </si>
  <si>
    <t>նախատեսվել էր 2018թ. նոյեմբեր ամսին  ՏՏԿԱՀ աշխատակիցների ուսուցման և դաշտային աշխատանքների փորձնական հետազոտության իրականացման նպատակով</t>
  </si>
  <si>
    <t>պայմանավորված է ՀՀ ՎԿ կողմից 5 տարվա պարբերականությամբ տպագրվող (2021-2025թթ. hամար)  գյուղական համայնքների հաշվառման գրքերի և ձևերի տպագրման անհրաժեշտությամբ</t>
  </si>
  <si>
    <t>պայմանավորված է 2018թ.-ին մեկ ավտոմեքենայի կրճատմամբ (3-ից դարձել է 2)</t>
  </si>
  <si>
    <t>նախատեսվել է պլանշետների ընթացիկ նորոգման նպատակով</t>
  </si>
  <si>
    <t>պայմանավորված է  2020թ. ձեռքբերվող ապրանքների քանակի և տեսակի կրճատմամբ</t>
  </si>
  <si>
    <t xml:space="preserve">պայմանավորված է 2018թ.-ին մեկ ավտոմեքենայի կրճատմամբ </t>
  </si>
  <si>
    <t xml:space="preserve"> տնային տնտեսություններին վճարվող նպաստը 2019թ.-ին նախատեսվել է 1000 դրամ՝ 1500 դրամի փոխարեն     </t>
  </si>
  <si>
    <t>պայմանավորված է 2018թ.-ին բենզինի տնտեսմամբ</t>
  </si>
  <si>
    <t>պայմանավորված է 2020թ. բուն մարդահամարի անցկացման նպատակով Վարչության հաստիքային միավորների ավելացմամբ և 3588 դաշտային և ժամանակավոր աշխատողների ներգրավմամբ</t>
  </si>
  <si>
    <t>պայմանավորված է համակարգիչների,  տպիչների և այլ տեխնիկայի միջոցների ավելացմամբ</t>
  </si>
  <si>
    <t xml:space="preserve">պայմանավորված է հաստիքային միավորների ավելացմամբ </t>
  </si>
  <si>
    <t>պայմանավորված է ՀՀ ողջ տարածքում 2020թ. բուն մարդհամարի անցկացման հանգամանքով</t>
  </si>
  <si>
    <t>2020թ.-ին մյուս տարիների նկատմամբ ծախսի ավելացումը պայմանավորված է բուն մարդահամարի անցկացմամբ</t>
  </si>
  <si>
    <t>պայմանավորված է բուն մարդահամարը համակարգչային պլանշետներով իրականացնելու նպատակով VPN քարտի ձեռքբերման անհրաժեշտությամբ</t>
  </si>
  <si>
    <t>պայմանավորված է Վազ մակնիշի ավտոմեքենայի՝ Կիա Օպտիմա մակնիշի ավտոմեքենայով փոխարինմամբ</t>
  </si>
  <si>
    <t>ապահովագրվող ծառայողական ավտոմեքենաների գծով ծախսը</t>
  </si>
  <si>
    <t>2018թ.-ին վարձակալության գծով ծախսը 847.0 հազար դրամով քիչ է նախատեսվել, քանի որ տարածքը վարձակալվել է 01.02.2018թ.</t>
  </si>
  <si>
    <t>նախատեսվել է մարդահամարի անցկացման շրջանակներում փորձի փոխանակման նպատակով</t>
  </si>
  <si>
    <t>պայմանվորված է վարչական ծառայությունների ձեռքբերման անհրաժեշտությամբ</t>
  </si>
  <si>
    <t>պայմանվորված է 2020թ-ի բուն մարդահամարի շրջանականերում  տվյալների հավաքագրման նպատակով ձևաթղթերի և գրքերի, ինչպես նաև  քաղաքացիների իրազեկմանն ուղղված գովազդային նյութերի, իսկ 2021թ.-ին ամփոփ տվյալների տպագրման անհրաժեշտությամբ</t>
  </si>
  <si>
    <t>պայմանվորված է սեմինարների կազմակերպման գծով ծախսերի կրճատմամբ</t>
  </si>
  <si>
    <t>2020թ-ից նոր պայմանգրերի չեն կնքվելու</t>
  </si>
  <si>
    <t>պայմանավորված է մարդահամարի աշխատանքների կազմակերպման և անցկացման նպատակով ՀՀ ողջ տարածքում բնակավայրերի քարտեզագրման իրականացմամբ</t>
  </si>
  <si>
    <t xml:space="preserve">պայմանվորված է ծառայողական ավտոմեքենաների շահագործման հետևանքով ընթացիկ նորոգման ծախսերի ավելացմամբ </t>
  </si>
  <si>
    <t xml:space="preserve">պայմանավորված  հաստիքային միավորների ավելացմամբ՝ 2020թ. ձեռքբերվող ապրանքների տեսակն ու քանակն ավելացել է, իսկ 2021-2022թթ. հաստիքային միավորների կրճատմամբ՝ նվազել </t>
  </si>
  <si>
    <t>2020թ.-ին տրանսպորտային նյութերի գծով ծախսի կրճատումը պայմանավորված է պահեստում բենզինի մնացորդի առկայությամբ, իսկ 2021-2022թթ. ծախսի ավելացումը՝ տրանսպորտային նյութերի ձեռքբերման անհրաժեշտությամբ</t>
  </si>
  <si>
    <t>պայմանավորված 2019թ. ձեռքբերված ապրանքների առկայությամբ՝ 2020թ. ձեռքբերվող ապրանքների տեսակն ու քանակը կրճատվել է</t>
  </si>
  <si>
    <t>Անհրաժեշտություն չի առաջացել</t>
  </si>
  <si>
    <t>ՔԾ պարգևատրման գծով ծախսը                         (հազ. դրամ)</t>
  </si>
  <si>
    <t>փոստային ծառայությունների գծով ծախսերը                                               (հազ. դրամ)</t>
  </si>
  <si>
    <t>սարքավորումների վերանորոգման ծառայությունների գծով ծախսերը                     (հազ. դրամ)</t>
  </si>
  <si>
    <t xml:space="preserve">գրասենյակային նյութերի գծով ծախսը                                        (հազ. դրամ) </t>
  </si>
  <si>
    <t xml:space="preserve">տրանսպորտային նյութերի գծով ծախսը               (հազ. դրամ) </t>
  </si>
  <si>
    <t xml:space="preserve">կենցաղային նյութերի գծով ծախսը                      (հազ. դրամ) </t>
  </si>
  <si>
    <t xml:space="preserve">միջազգային կազմ. տրվող ընթացիկ դրամաշնորհների գծով ծախսը                                                            (հազ. դրամ) </t>
  </si>
  <si>
    <t>պետական տուրքի գծով ծախսը</t>
  </si>
  <si>
    <t>տեղեկատվության էլեկտրոնային փոխանցման ծառայությունների քանակը</t>
  </si>
  <si>
    <t>վարձակալվող տրանսպորտային միջոցի քանակը</t>
  </si>
  <si>
    <t>ձեռքի պայուսակների ձեռքբերման գծով ծախսը</t>
  </si>
  <si>
    <r>
      <t>գնման առարկայի չափսի փոփոխությամբ պայմանավորված պլանավորվել է գրասենյակային նյութեր և հագուստ</t>
    </r>
    <r>
      <rPr>
        <sz val="8"/>
        <rFont val="Calibri"/>
        <family val="2"/>
      </rPr>
      <t>»</t>
    </r>
    <r>
      <rPr>
        <sz val="8"/>
        <rFont val="GHEA Grapalat"/>
        <family val="3"/>
      </rPr>
      <t xml:space="preserve"> (4261) հոդվածով</t>
    </r>
  </si>
  <si>
    <t xml:space="preserve">վարչական սարքավորումների գծով ծախսերը </t>
  </si>
  <si>
    <t>պայմանավորված է մարդահամարի բնականոն աշխատանքների ապահովման նպատակով  տեխնիկայի միջոցների և գրասենյակային գույքի ձեռքբերման անհրաժեշտությամբ</t>
  </si>
  <si>
    <t>տեղեկատվական ծառայությունների գծով ծախսը</t>
  </si>
  <si>
    <t>էլեկտրոնային ստորագրությունների գծով ծախսը                              (հազ. դրամ)</t>
  </si>
  <si>
    <t>1007 Հեռուստատեսության և ռադիոյի բնագավառի կանոնակարգում</t>
  </si>
  <si>
    <t>1001Հեռուստատեսության և ռադիոյի բնագավառի կանոնակարգման ծառայություններ</t>
  </si>
  <si>
    <t xml:space="preserve">  Աղյուսակ 1. Ծախսերի վրա ազդող ծախսային գործոնները</t>
  </si>
  <si>
    <t xml:space="preserve">          Հավելված N 1.1. Գոյություն ունեցող պարտավորությունների գծով ծախսակազմումների ամփոփ ձևաչափ</t>
  </si>
  <si>
    <t>Համաձայն «Պետական պաշտոններ և  պետական ծառայության պաշտոններ զբաղեցնող անձանց վարձատրության մասին» ՀՀ օրենքի, մասնավորապես քաղաքացիական ծառայության պաշտոններ զբաղեցնող աշխատողների աշխատավարձի բնականոն աճ</t>
  </si>
  <si>
    <t>մարդ</t>
  </si>
  <si>
    <t>«Պետական պաշտոններ և պետական ծառայության պաշտոններ զբաղեցնող անձանց վարձատրության մասին» ՀՀ օրենք</t>
  </si>
  <si>
    <t>2018թ. համեմատ 2019թ. կրճատվել է 2 հաստիք, իսկ Համաձայն ՀՀ Սահմանադրության Հեռուստատեսության և ռադիոյի հանձնաժողովի 1 անդամի կրճատում/ 8-ից դառնալով 7/</t>
  </si>
  <si>
    <t>Աշխատողների  աշխատավարձը</t>
  </si>
  <si>
    <t>-</t>
  </si>
  <si>
    <t>Համաձայն «Պետական պաշտոններ և  պետական ծառայության պաշտոններ զբաղեցնող անձանց վարձատրության մասին» ՀՀ օրենքի քաղաքացիական ծառաողների պարգևատրման ֆոնդը ձևավորվում է վերջիններիս տարեկան աշխատավարձի ֆոնդի մինև 10%-ի չափով</t>
  </si>
  <si>
    <t>Համաձայն ՀՀ պետական բյուջեի մասին ՀՀ օրենքի, նախատեսվել է տարեկան ֆոնդի 24% ի չափով</t>
  </si>
  <si>
    <t>Պարգևատրումներ, դրամական խրախուսումներ և հատուկ վճարներ</t>
  </si>
  <si>
    <t>ավտոմեքենաների տեխզննության, բնապահպանական վճարի ծախսը</t>
  </si>
  <si>
    <t>պայմանավորված է 2020-22թթ. ձեռքբերվող ապրանքների տեսակի ու քանակի ավելացման անհրաժեշտությամբ</t>
  </si>
  <si>
    <t>աշխատողների թվաքանակը</t>
  </si>
  <si>
    <t>պարգևատրումների, դրամական խրախուսումների գծով ծախսեր</t>
  </si>
  <si>
    <t>Քաղաքացիական ծառայողների պարգևատրման ծախսեր</t>
  </si>
  <si>
    <t>ավտոմեքենաների ընթացիկ նորոգման ծախսեր</t>
  </si>
  <si>
    <t xml:space="preserve"> 2020-2022թթ տարբերությունը պայմանավորված է անդամավճարի  տարեկան աճի հետ/Հանձնաժողովը հանդիսանաում է Հեռուստառադիոհեռարձարկման ոլորտը կարգավորող մարմնի եվրոպական պլատֆորմի(EPRA) լիիրավ անդամ, և  վճարում է տարեկան անդամավճար/</t>
  </si>
  <si>
    <t>նախատեսվել  է էլեկտրոնային փաստաթղթաշրջանառության ապահովման նպատակով</t>
  </si>
  <si>
    <t>Աշխատողների աշխատավարձեր և հավելավճարներ</t>
  </si>
  <si>
    <t xml:space="preserve">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</si>
  <si>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</si>
  <si>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</si>
  <si>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</si>
  <si>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</si>
  <si>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Ծառայողական գործուղումների գծով ծախսեր</t>
  </si>
  <si>
    <t>Համակարգչային ծառայություններ</t>
  </si>
  <si>
    <t>Տեղեկատվական ծառայություններ</t>
  </si>
  <si>
    <t>Ներկայացուցչական  ծախսեր</t>
  </si>
  <si>
    <t>Ընդհանուր բնույթի այլ ծառայություններ</t>
  </si>
  <si>
    <t>Մեքենաների և սարքավորումների ընթացիկ նորոգում և պահպանում</t>
  </si>
  <si>
    <t>Գրասենյակային նյութեր և հագուստ</t>
  </si>
  <si>
    <t>Տրանսպորտային նյութեր</t>
  </si>
  <si>
    <t>Կենցաղային և հանրային սննդի նյութեր</t>
  </si>
  <si>
    <t>Ընթացիկ դրամաշնորհներ միջազգային կազմակերպություններին</t>
  </si>
  <si>
    <t>Պարտադիր վճարներ</t>
  </si>
  <si>
    <t>Մասնագիտական ծառայություններ</t>
  </si>
  <si>
    <t>Աշխատողների  աշխատավարձը                         (հազ. դրամ)</t>
  </si>
  <si>
    <t>պարգևատրումների, դրամական խրախուսումների գծով ծախսեր                (հազ. դրամ)</t>
  </si>
  <si>
    <t>Էլեկտրաէներգայի միավորի սակագինը (ցերեկային)</t>
  </si>
  <si>
    <t>դրամ</t>
  </si>
  <si>
    <t>Էլեկտրաէներգայի միավորի սակագինը (ցերեկային) (դրամ)</t>
  </si>
  <si>
    <t>աշխատողների թվաքանակը (մարդ)</t>
  </si>
  <si>
    <t xml:space="preserve">Էլեկտրաէներգայի ծախսը </t>
  </si>
  <si>
    <t>Համակարգիչների քանակի ավելացման հետ կապված</t>
  </si>
  <si>
    <t>հազ.դրամ</t>
  </si>
  <si>
    <t>Էլեկտրաէներգայի ծախսը  (ցերեկային) (հազ.դրամ)</t>
  </si>
  <si>
    <t>Տեղային և միջքաղաքային ծառ. ծախսերը (հազ, դրամ)</t>
  </si>
  <si>
    <t xml:space="preserve">Տեղային և միջքաղաքային ծառ. ծախսերը </t>
  </si>
  <si>
    <t>ապահովագրվող ծառայողական ավտոմեքենաների քանակը(հատ)</t>
  </si>
  <si>
    <t>տեղեկատվական ծառայությունների գծով ծախսը   (հազ. դրամ)</t>
  </si>
  <si>
    <t>ավտոմեքենաների ընթացիկ նորոգման ծախսեր     (հազ. դրամ)</t>
  </si>
  <si>
    <t>վերանորոգվող ծառայողական ավտոմեքենաների քանակը  (հատ)</t>
  </si>
  <si>
    <t>ավտոմեքենաների տեխզննության, բն. վճարի գծով ծախսը                                        (հազ. դրամ)</t>
  </si>
  <si>
    <t>Արխիվային ծառայութ. ձեռք բերման  հետ կապված</t>
  </si>
  <si>
    <t>2018թ. օգտագործվել է խնայողաբար: Կրճատվել է տեղական և միջազգային ելից զանգերի  ծառայությունների գծով նախատեսված գումարը 2019թ. համեմատ և ավելացվել է գրասենյակային և կենցաղային նյութերի ձեռք բերմա ծախսերը</t>
  </si>
  <si>
    <t>Թերթերի բաժանարդագր. Կրճատման հետ կապված</t>
  </si>
  <si>
    <t>արխիվային ծառ. գծով ծախսեր</t>
  </si>
  <si>
    <t>արխիվային ծառ. գծով ծախսեր (հազ. դրամ)</t>
  </si>
  <si>
    <t>ՄԱՍ 3. ՄԺԾԾ ԵՎ ՏԱՐԵԿԱՆ ԲՅՈՒՋԵԻ ՀԱՅՏԵՐԻ ՀԱՎԵԼՎԱԾՆԵՐ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</si>
</sst>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4"/>
      <color theme="1"/>
      <name val="GHEA Grapalat"/>
      <family val="3"/>
    </font>
    <font>
      <sz val="12"/>
      <color theme="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8"/>
      <color theme="1"/>
      <name val="GHEA Grapalat"/>
      <family val="3"/>
    </font>
    <font>
      <sz val="8"/>
      <name val="Calibri"/>
      <family val="2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vertical="center" wrapText="1"/>
    </xf>
    <xf numFmtId="165" fontId="9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/>
    <xf numFmtId="164" fontId="3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5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wrapText="1"/>
    </xf>
    <xf numFmtId="165" fontId="9" fillId="0" borderId="2" xfId="0" applyNumberFormat="1" applyFont="1" applyBorder="1" applyAlignment="1">
      <alignment horizontal="right" vertical="center" wrapText="1"/>
    </xf>
    <xf numFmtId="165" fontId="9" fillId="0" borderId="2" xfId="0" applyNumberFormat="1" applyFont="1" applyBorder="1" applyAlignment="1">
      <alignment horizontal="right" wrapText="1"/>
    </xf>
    <xf numFmtId="165" fontId="8" fillId="0" borderId="1" xfId="0" applyNumberFormat="1" applyFont="1" applyFill="1" applyBorder="1"/>
    <xf numFmtId="165" fontId="7" fillId="0" borderId="1" xfId="0" applyNumberFormat="1" applyFont="1" applyBorder="1" applyAlignment="1">
      <alignment horizontal="right" wrapText="1"/>
    </xf>
    <xf numFmtId="165" fontId="9" fillId="4" borderId="10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165" fontId="9" fillId="0" borderId="1" xfId="0" applyNumberFormat="1" applyFont="1" applyBorder="1" applyAlignment="1">
      <alignment horizontal="right" vertical="center" wrapText="1"/>
    </xf>
    <xf numFmtId="0" fontId="12" fillId="6" borderId="4" xfId="0" applyFont="1" applyFill="1" applyBorder="1" applyAlignment="1">
      <alignment horizontal="left"/>
    </xf>
    <xf numFmtId="0" fontId="2" fillId="6" borderId="4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3"/>
  <sheetViews>
    <sheetView tabSelected="1" zoomScaleNormal="100" workbookViewId="0">
      <selection activeCell="N6" sqref="N6"/>
    </sheetView>
  </sheetViews>
  <sheetFormatPr defaultColWidth="9.109375" defaultRowHeight="15.6" x14ac:dyDescent="0.3"/>
  <cols>
    <col min="1" max="1" width="4" style="1" customWidth="1"/>
    <col min="2" max="2" width="29.33203125" style="1" customWidth="1"/>
    <col min="3" max="3" width="15" style="1" customWidth="1"/>
    <col min="4" max="4" width="10.33203125" style="1" customWidth="1"/>
    <col min="5" max="5" width="17.33203125" style="1" customWidth="1"/>
    <col min="6" max="10" width="9.6640625" style="1" customWidth="1"/>
    <col min="11" max="11" width="34.109375" style="1" customWidth="1"/>
    <col min="12" max="16384" width="9.109375" style="1"/>
  </cols>
  <sheetData>
    <row r="1" spans="1:11" x14ac:dyDescent="0.35">
      <c r="A1" s="59" t="s">
        <v>181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.75" customHeight="1" x14ac:dyDescent="0.3">
      <c r="B2" s="61" t="s">
        <v>123</v>
      </c>
      <c r="C2" s="61"/>
      <c r="D2" s="61"/>
      <c r="E2" s="61"/>
      <c r="F2" s="61"/>
      <c r="G2" s="61"/>
      <c r="H2" s="61"/>
      <c r="I2" s="61"/>
      <c r="J2" s="61"/>
      <c r="K2" s="61"/>
    </row>
    <row r="4" spans="1:11" ht="22.5" customHeight="1" x14ac:dyDescent="0.3">
      <c r="B4" s="62" t="s">
        <v>9</v>
      </c>
      <c r="C4" s="63"/>
      <c r="D4" s="64" t="s">
        <v>120</v>
      </c>
      <c r="E4" s="65"/>
      <c r="F4" s="65"/>
      <c r="G4" s="65"/>
      <c r="H4" s="65"/>
      <c r="I4" s="65"/>
      <c r="J4" s="65"/>
      <c r="K4" s="66"/>
    </row>
    <row r="5" spans="1:11" ht="38.25" customHeight="1" x14ac:dyDescent="0.3">
      <c r="B5" s="62" t="s">
        <v>10</v>
      </c>
      <c r="C5" s="63"/>
      <c r="D5" s="67" t="s">
        <v>121</v>
      </c>
      <c r="E5" s="67"/>
      <c r="F5" s="67"/>
      <c r="G5" s="67"/>
      <c r="H5" s="67"/>
      <c r="I5" s="67"/>
      <c r="J5" s="67"/>
      <c r="K5" s="67"/>
    </row>
    <row r="6" spans="1:11" x14ac:dyDescent="0.3">
      <c r="B6" s="62" t="s">
        <v>13</v>
      </c>
      <c r="C6" s="63"/>
      <c r="D6" s="64" t="s">
        <v>12</v>
      </c>
      <c r="E6" s="65"/>
      <c r="F6" s="65"/>
      <c r="G6" s="65"/>
      <c r="H6" s="65"/>
      <c r="I6" s="65"/>
      <c r="J6" s="65"/>
      <c r="K6" s="66"/>
    </row>
    <row r="7" spans="1:11" ht="10.5" customHeight="1" x14ac:dyDescent="0.3">
      <c r="D7" s="3"/>
      <c r="E7" s="3"/>
      <c r="F7" s="3"/>
      <c r="G7" s="3"/>
      <c r="H7" s="3"/>
      <c r="I7" s="3"/>
      <c r="J7" s="3"/>
      <c r="K7" s="3"/>
    </row>
    <row r="8" spans="1:11" ht="18" x14ac:dyDescent="0.3">
      <c r="B8" s="61" t="s">
        <v>122</v>
      </c>
      <c r="C8" s="61"/>
      <c r="D8" s="61"/>
      <c r="E8" s="61"/>
      <c r="F8" s="61"/>
      <c r="G8" s="61"/>
      <c r="H8" s="61"/>
      <c r="I8" s="61"/>
      <c r="J8" s="61"/>
      <c r="K8" s="61"/>
    </row>
    <row r="9" spans="1:11" ht="12.75" customHeight="1" x14ac:dyDescent="0.3">
      <c r="F9" s="73"/>
      <c r="G9" s="73"/>
      <c r="H9" s="73"/>
      <c r="I9" s="73"/>
      <c r="J9" s="73"/>
    </row>
    <row r="10" spans="1:11" ht="46.5" customHeight="1" x14ac:dyDescent="0.3">
      <c r="B10" s="72" t="s">
        <v>15</v>
      </c>
      <c r="C10" s="72" t="s">
        <v>16</v>
      </c>
      <c r="D10" s="72" t="s">
        <v>17</v>
      </c>
      <c r="E10" s="72" t="s">
        <v>18</v>
      </c>
      <c r="F10" s="74" t="s">
        <v>19</v>
      </c>
      <c r="G10" s="74"/>
      <c r="H10" s="74"/>
      <c r="I10" s="74"/>
      <c r="J10" s="74"/>
      <c r="K10" s="68" t="s">
        <v>14</v>
      </c>
    </row>
    <row r="11" spans="1:11" ht="25.5" customHeight="1" x14ac:dyDescent="0.3">
      <c r="B11" s="72"/>
      <c r="C11" s="72"/>
      <c r="D11" s="72"/>
      <c r="E11" s="72"/>
      <c r="F11" s="10" t="s">
        <v>0</v>
      </c>
      <c r="G11" s="10" t="s">
        <v>1</v>
      </c>
      <c r="H11" s="10" t="s">
        <v>2</v>
      </c>
      <c r="I11" s="10" t="s">
        <v>3</v>
      </c>
      <c r="J11" s="10" t="s">
        <v>4</v>
      </c>
      <c r="K11" s="69"/>
    </row>
    <row r="12" spans="1:11" x14ac:dyDescent="0.3">
      <c r="B12" s="62" t="s">
        <v>5</v>
      </c>
      <c r="C12" s="70"/>
      <c r="D12" s="70"/>
      <c r="E12" s="70"/>
      <c r="F12" s="71"/>
      <c r="G12" s="71"/>
      <c r="H12" s="71"/>
      <c r="I12" s="71"/>
      <c r="J12" s="71"/>
      <c r="K12" s="63"/>
    </row>
    <row r="13" spans="1:11" ht="105.6" x14ac:dyDescent="0.3">
      <c r="B13" s="14" t="s">
        <v>128</v>
      </c>
      <c r="C13" s="11" t="s">
        <v>38</v>
      </c>
      <c r="D13" s="12" t="s">
        <v>40</v>
      </c>
      <c r="E13" s="42" t="s">
        <v>126</v>
      </c>
      <c r="F13" s="41">
        <v>207856.1</v>
      </c>
      <c r="G13" s="41">
        <v>213357.8</v>
      </c>
      <c r="H13" s="41">
        <v>236178.5</v>
      </c>
      <c r="I13" s="41">
        <v>244123</v>
      </c>
      <c r="J13" s="41">
        <v>246364</v>
      </c>
      <c r="K13" s="40" t="s">
        <v>124</v>
      </c>
    </row>
    <row r="14" spans="1:11" ht="66" x14ac:dyDescent="0.3">
      <c r="B14" s="14" t="s">
        <v>135</v>
      </c>
      <c r="C14" s="11" t="s">
        <v>39</v>
      </c>
      <c r="D14" s="12" t="s">
        <v>125</v>
      </c>
      <c r="E14" s="39" t="s">
        <v>42</v>
      </c>
      <c r="F14" s="43">
        <v>64</v>
      </c>
      <c r="G14" s="43">
        <v>62</v>
      </c>
      <c r="H14" s="43">
        <v>61</v>
      </c>
      <c r="I14" s="43">
        <v>61</v>
      </c>
      <c r="J14" s="43">
        <v>61</v>
      </c>
      <c r="K14" s="40" t="s">
        <v>127</v>
      </c>
    </row>
    <row r="15" spans="1:11" ht="32.4" x14ac:dyDescent="0.3">
      <c r="B15" s="14" t="s">
        <v>136</v>
      </c>
      <c r="C15" s="11" t="s">
        <v>38</v>
      </c>
      <c r="D15" s="12" t="s">
        <v>40</v>
      </c>
      <c r="E15" s="39" t="s">
        <v>42</v>
      </c>
      <c r="F15" s="44" t="s">
        <v>129</v>
      </c>
      <c r="G15" s="44">
        <v>49602.6</v>
      </c>
      <c r="H15" s="44">
        <v>54683</v>
      </c>
      <c r="I15" s="44">
        <v>54683</v>
      </c>
      <c r="J15" s="44">
        <v>54683</v>
      </c>
      <c r="K15" s="46" t="s">
        <v>131</v>
      </c>
    </row>
    <row r="16" spans="1:11" ht="99.75" customHeight="1" x14ac:dyDescent="0.3">
      <c r="B16" s="14" t="s">
        <v>137</v>
      </c>
      <c r="C16" s="11" t="s">
        <v>38</v>
      </c>
      <c r="D16" s="12" t="s">
        <v>40</v>
      </c>
      <c r="E16" s="39" t="s">
        <v>42</v>
      </c>
      <c r="F16" s="45">
        <v>11014.3</v>
      </c>
      <c r="G16" s="45">
        <v>11356.8</v>
      </c>
      <c r="H16" s="45">
        <v>11446.6</v>
      </c>
      <c r="I16" s="45">
        <v>11696.3</v>
      </c>
      <c r="J16" s="45">
        <v>11862.1</v>
      </c>
      <c r="K16" s="46" t="s">
        <v>130</v>
      </c>
    </row>
    <row r="17" spans="2:11" ht="26.4" x14ac:dyDescent="0.3">
      <c r="B17" s="14" t="s">
        <v>161</v>
      </c>
      <c r="C17" s="47" t="s">
        <v>38</v>
      </c>
      <c r="D17" s="47" t="s">
        <v>162</v>
      </c>
      <c r="E17" s="39" t="s">
        <v>42</v>
      </c>
      <c r="F17" s="34">
        <v>44.98</v>
      </c>
      <c r="G17" s="34">
        <v>44.98</v>
      </c>
      <c r="H17" s="34">
        <v>44.98</v>
      </c>
      <c r="I17" s="34">
        <v>44.98</v>
      </c>
      <c r="J17" s="34">
        <v>44.98</v>
      </c>
      <c r="K17" s="46"/>
    </row>
    <row r="18" spans="2:11" ht="21.6" x14ac:dyDescent="0.3">
      <c r="B18" s="14" t="s">
        <v>165</v>
      </c>
      <c r="C18" s="47" t="s">
        <v>38</v>
      </c>
      <c r="D18" s="47" t="s">
        <v>167</v>
      </c>
      <c r="E18" s="39" t="s">
        <v>42</v>
      </c>
      <c r="F18" s="48">
        <v>2313.4</v>
      </c>
      <c r="G18" s="48">
        <v>3048.8</v>
      </c>
      <c r="H18" s="49">
        <v>3797.8</v>
      </c>
      <c r="I18" s="49">
        <v>3797.8</v>
      </c>
      <c r="J18" s="49">
        <v>3797.8</v>
      </c>
      <c r="K18" s="46" t="s">
        <v>166</v>
      </c>
    </row>
    <row r="19" spans="2:11" ht="64.8" x14ac:dyDescent="0.3">
      <c r="B19" s="16" t="s">
        <v>170</v>
      </c>
      <c r="C19" s="11" t="s">
        <v>38</v>
      </c>
      <c r="D19" s="12" t="s">
        <v>40</v>
      </c>
      <c r="E19" s="13" t="s">
        <v>42</v>
      </c>
      <c r="F19" s="17">
        <v>2145.6</v>
      </c>
      <c r="G19" s="17">
        <v>4360.6000000000004</v>
      </c>
      <c r="H19" s="17">
        <v>3845.6</v>
      </c>
      <c r="I19" s="17">
        <v>3845.6</v>
      </c>
      <c r="J19" s="17">
        <v>3845.6</v>
      </c>
      <c r="K19" s="12" t="s">
        <v>177</v>
      </c>
    </row>
    <row r="20" spans="2:11" ht="31.5" customHeight="1" x14ac:dyDescent="0.3">
      <c r="B20" s="16" t="s">
        <v>46</v>
      </c>
      <c r="C20" s="11" t="s">
        <v>38</v>
      </c>
      <c r="D20" s="12" t="s">
        <v>40</v>
      </c>
      <c r="E20" s="13" t="s">
        <v>42</v>
      </c>
      <c r="F20" s="17">
        <v>100</v>
      </c>
      <c r="G20" s="17">
        <v>200</v>
      </c>
      <c r="H20" s="17">
        <v>100</v>
      </c>
      <c r="I20" s="17">
        <v>100</v>
      </c>
      <c r="J20" s="17">
        <v>100</v>
      </c>
      <c r="K20" s="12" t="s">
        <v>72</v>
      </c>
    </row>
    <row r="21" spans="2:11" ht="26.4" x14ac:dyDescent="0.3">
      <c r="B21" s="16" t="s">
        <v>47</v>
      </c>
      <c r="C21" s="15" t="s">
        <v>39</v>
      </c>
      <c r="D21" s="12" t="s">
        <v>48</v>
      </c>
      <c r="E21" s="13" t="s">
        <v>42</v>
      </c>
      <c r="F21" s="17">
        <v>4</v>
      </c>
      <c r="G21" s="17">
        <v>4</v>
      </c>
      <c r="H21" s="17">
        <v>3</v>
      </c>
      <c r="I21" s="17">
        <v>3</v>
      </c>
      <c r="J21" s="17">
        <v>3</v>
      </c>
      <c r="K21" s="25" t="s">
        <v>70</v>
      </c>
    </row>
    <row r="22" spans="2:11" ht="26.4" x14ac:dyDescent="0.3">
      <c r="B22" s="16" t="s">
        <v>118</v>
      </c>
      <c r="C22" s="11" t="s">
        <v>38</v>
      </c>
      <c r="D22" s="12" t="s">
        <v>40</v>
      </c>
      <c r="E22" s="13" t="s">
        <v>42</v>
      </c>
      <c r="F22" s="17">
        <v>145.9</v>
      </c>
      <c r="G22" s="17">
        <v>100</v>
      </c>
      <c r="H22" s="17">
        <v>100</v>
      </c>
      <c r="I22" s="17">
        <v>100</v>
      </c>
      <c r="J22" s="17">
        <v>100</v>
      </c>
      <c r="K22" s="25" t="s">
        <v>178</v>
      </c>
    </row>
    <row r="23" spans="2:11" ht="21.6" x14ac:dyDescent="0.3">
      <c r="B23" s="16" t="s">
        <v>179</v>
      </c>
      <c r="C23" s="11" t="s">
        <v>38</v>
      </c>
      <c r="D23" s="12" t="s">
        <v>40</v>
      </c>
      <c r="E23" s="13" t="s">
        <v>42</v>
      </c>
      <c r="F23" s="17" t="s">
        <v>129</v>
      </c>
      <c r="G23" s="17" t="s">
        <v>129</v>
      </c>
      <c r="H23" s="17">
        <v>500</v>
      </c>
      <c r="I23" s="17">
        <v>500</v>
      </c>
      <c r="J23" s="17">
        <v>500</v>
      </c>
      <c r="K23" s="25" t="s">
        <v>176</v>
      </c>
    </row>
    <row r="24" spans="2:11" ht="26.4" x14ac:dyDescent="0.3">
      <c r="B24" s="16" t="s">
        <v>138</v>
      </c>
      <c r="C24" s="11" t="s">
        <v>38</v>
      </c>
      <c r="D24" s="12" t="s">
        <v>40</v>
      </c>
      <c r="E24" s="13" t="s">
        <v>42</v>
      </c>
      <c r="F24" s="17">
        <v>900</v>
      </c>
      <c r="G24" s="17">
        <v>675</v>
      </c>
      <c r="H24" s="17">
        <v>675</v>
      </c>
      <c r="I24" s="17">
        <v>675</v>
      </c>
      <c r="J24" s="17">
        <v>675</v>
      </c>
      <c r="K24" s="25" t="s">
        <v>70</v>
      </c>
    </row>
    <row r="25" spans="2:11" ht="33.75" customHeight="1" x14ac:dyDescent="0.3">
      <c r="B25" s="16" t="s">
        <v>53</v>
      </c>
      <c r="C25" s="11" t="s">
        <v>39</v>
      </c>
      <c r="D25" s="12" t="s">
        <v>48</v>
      </c>
      <c r="E25" s="13" t="s">
        <v>42</v>
      </c>
      <c r="F25" s="17">
        <v>4</v>
      </c>
      <c r="G25" s="17">
        <v>3</v>
      </c>
      <c r="H25" s="17">
        <v>3</v>
      </c>
      <c r="I25" s="17">
        <v>3</v>
      </c>
      <c r="J25" s="17">
        <v>3</v>
      </c>
      <c r="K25" s="25" t="s">
        <v>70</v>
      </c>
    </row>
    <row r="26" spans="2:11" ht="32.4" x14ac:dyDescent="0.3">
      <c r="B26" s="16" t="s">
        <v>54</v>
      </c>
      <c r="C26" s="11" t="s">
        <v>38</v>
      </c>
      <c r="D26" s="12" t="s">
        <v>40</v>
      </c>
      <c r="E26" s="13" t="s">
        <v>42</v>
      </c>
      <c r="F26" s="17">
        <v>290.39999999999998</v>
      </c>
      <c r="G26" s="17">
        <v>451</v>
      </c>
      <c r="H26" s="17">
        <v>451</v>
      </c>
      <c r="I26" s="17">
        <v>451</v>
      </c>
      <c r="J26" s="17">
        <v>451</v>
      </c>
      <c r="K26" s="25" t="s">
        <v>73</v>
      </c>
    </row>
    <row r="27" spans="2:11" ht="32.4" x14ac:dyDescent="0.3">
      <c r="B27" s="16" t="s">
        <v>67</v>
      </c>
      <c r="C27" s="11" t="s">
        <v>38</v>
      </c>
      <c r="D27" s="12" t="s">
        <v>40</v>
      </c>
      <c r="E27" s="13" t="s">
        <v>42</v>
      </c>
      <c r="F27" s="17">
        <v>612.70000000000005</v>
      </c>
      <c r="G27" s="17">
        <v>786.5</v>
      </c>
      <c r="H27" s="17">
        <v>992</v>
      </c>
      <c r="I27" s="17">
        <v>992</v>
      </c>
      <c r="J27" s="17">
        <v>992</v>
      </c>
      <c r="K27" s="26" t="s">
        <v>134</v>
      </c>
    </row>
    <row r="28" spans="2:11" ht="26.4" x14ac:dyDescent="0.3">
      <c r="B28" s="16" t="s">
        <v>66</v>
      </c>
      <c r="C28" s="11" t="s">
        <v>38</v>
      </c>
      <c r="D28" s="12" t="s">
        <v>40</v>
      </c>
      <c r="E28" s="13" t="s">
        <v>42</v>
      </c>
      <c r="F28" s="17">
        <v>4256</v>
      </c>
      <c r="G28" s="17">
        <v>2892</v>
      </c>
      <c r="H28" s="17">
        <v>2880</v>
      </c>
      <c r="I28" s="17">
        <v>2880</v>
      </c>
      <c r="J28" s="17">
        <v>2880</v>
      </c>
      <c r="K28" s="25" t="s">
        <v>70</v>
      </c>
    </row>
    <row r="29" spans="2:11" ht="32.4" x14ac:dyDescent="0.3">
      <c r="B29" s="16" t="s">
        <v>69</v>
      </c>
      <c r="C29" s="11" t="s">
        <v>38</v>
      </c>
      <c r="D29" s="12" t="s">
        <v>40</v>
      </c>
      <c r="E29" s="13" t="s">
        <v>42</v>
      </c>
      <c r="F29" s="17">
        <v>129.1</v>
      </c>
      <c r="G29" s="17">
        <v>178</v>
      </c>
      <c r="H29" s="17">
        <v>450</v>
      </c>
      <c r="I29" s="17">
        <v>450</v>
      </c>
      <c r="J29" s="17">
        <v>450</v>
      </c>
      <c r="K29" s="26" t="s">
        <v>134</v>
      </c>
    </row>
    <row r="30" spans="2:11" ht="75.599999999999994" x14ac:dyDescent="0.3">
      <c r="B30" s="16" t="s">
        <v>71</v>
      </c>
      <c r="C30" s="11" t="s">
        <v>38</v>
      </c>
      <c r="D30" s="12" t="s">
        <v>40</v>
      </c>
      <c r="E30" s="13" t="s">
        <v>42</v>
      </c>
      <c r="F30" s="17">
        <v>1722.7</v>
      </c>
      <c r="G30" s="17">
        <v>1882.4</v>
      </c>
      <c r="H30" s="17">
        <v>2168</v>
      </c>
      <c r="I30" s="17">
        <v>2168</v>
      </c>
      <c r="J30" s="17">
        <v>2168</v>
      </c>
      <c r="K30" s="26" t="s">
        <v>139</v>
      </c>
    </row>
    <row r="31" spans="2:11" ht="26.4" x14ac:dyDescent="0.3">
      <c r="B31" s="16" t="s">
        <v>133</v>
      </c>
      <c r="C31" s="11" t="s">
        <v>38</v>
      </c>
      <c r="D31" s="12" t="s">
        <v>40</v>
      </c>
      <c r="E31" s="13" t="s">
        <v>42</v>
      </c>
      <c r="F31" s="17">
        <v>46</v>
      </c>
      <c r="G31" s="17">
        <v>33</v>
      </c>
      <c r="H31" s="17">
        <v>33</v>
      </c>
      <c r="I31" s="17">
        <v>33</v>
      </c>
      <c r="J31" s="17">
        <v>33</v>
      </c>
      <c r="K31" s="25" t="s">
        <v>70</v>
      </c>
    </row>
    <row r="32" spans="2:11" ht="32.4" x14ac:dyDescent="0.3">
      <c r="B32" s="16" t="s">
        <v>56</v>
      </c>
      <c r="C32" s="11" t="s">
        <v>38</v>
      </c>
      <c r="D32" s="12" t="s">
        <v>40</v>
      </c>
      <c r="E32" s="13" t="s">
        <v>42</v>
      </c>
      <c r="F32" s="17">
        <v>0</v>
      </c>
      <c r="G32" s="17">
        <v>0</v>
      </c>
      <c r="H32" s="17">
        <v>21</v>
      </c>
      <c r="I32" s="17">
        <v>21</v>
      </c>
      <c r="J32" s="17">
        <v>21</v>
      </c>
      <c r="K32" s="26" t="s">
        <v>140</v>
      </c>
    </row>
    <row r="42" spans="2:11" hidden="1" x14ac:dyDescent="0.3"/>
    <row r="43" spans="2:11" hidden="1" x14ac:dyDescent="0.3"/>
    <row r="44" spans="2:11" hidden="1" x14ac:dyDescent="0.3"/>
    <row r="45" spans="2:11" ht="18.75" hidden="1" customHeight="1" x14ac:dyDescent="0.3"/>
    <row r="46" spans="2:11" hidden="1" x14ac:dyDescent="0.3"/>
    <row r="47" spans="2:11" ht="38.25" hidden="1" customHeight="1" x14ac:dyDescent="0.3">
      <c r="B47" s="61" t="s">
        <v>21</v>
      </c>
      <c r="C47" s="61"/>
      <c r="D47" s="61"/>
      <c r="E47" s="61"/>
      <c r="F47" s="61"/>
      <c r="G47" s="61"/>
      <c r="H47" s="61"/>
      <c r="I47" s="61"/>
      <c r="J47" s="61"/>
      <c r="K47" s="61"/>
    </row>
    <row r="48" spans="2:11" hidden="1" x14ac:dyDescent="0.3"/>
    <row r="49" spans="2:11" ht="22.5" hidden="1" customHeight="1" x14ac:dyDescent="0.3">
      <c r="B49" s="62" t="s">
        <v>9</v>
      </c>
      <c r="C49" s="63"/>
      <c r="D49" s="64" t="s">
        <v>20</v>
      </c>
      <c r="E49" s="65"/>
      <c r="F49" s="65"/>
      <c r="G49" s="65"/>
      <c r="H49" s="65"/>
      <c r="I49" s="65"/>
      <c r="J49" s="65"/>
      <c r="K49" s="66"/>
    </row>
    <row r="50" spans="2:11" ht="30" hidden="1" customHeight="1" x14ac:dyDescent="0.3">
      <c r="B50" s="62" t="s">
        <v>10</v>
      </c>
      <c r="C50" s="63"/>
      <c r="D50" s="67" t="s">
        <v>24</v>
      </c>
      <c r="E50" s="67"/>
      <c r="F50" s="67"/>
      <c r="G50" s="67"/>
      <c r="H50" s="67"/>
      <c r="I50" s="67"/>
      <c r="J50" s="67"/>
      <c r="K50" s="67"/>
    </row>
    <row r="51" spans="2:11" ht="41.25" hidden="1" customHeight="1" x14ac:dyDescent="0.3">
      <c r="B51" s="62" t="s">
        <v>13</v>
      </c>
      <c r="C51" s="63"/>
      <c r="D51" s="64" t="s">
        <v>12</v>
      </c>
      <c r="E51" s="65"/>
      <c r="F51" s="65"/>
      <c r="G51" s="65"/>
      <c r="H51" s="65"/>
      <c r="I51" s="65"/>
      <c r="J51" s="65"/>
      <c r="K51" s="66"/>
    </row>
    <row r="52" spans="2:11" hidden="1" x14ac:dyDescent="0.3">
      <c r="D52" s="3"/>
      <c r="E52" s="3"/>
      <c r="F52" s="3"/>
      <c r="G52" s="3"/>
      <c r="H52" s="3"/>
      <c r="I52" s="3"/>
      <c r="J52" s="3"/>
      <c r="K52" s="3"/>
    </row>
    <row r="53" spans="2:11" hidden="1" x14ac:dyDescent="0.3"/>
    <row r="54" spans="2:11" ht="18" hidden="1" x14ac:dyDescent="0.3">
      <c r="B54" s="61" t="s">
        <v>28</v>
      </c>
      <c r="C54" s="61"/>
      <c r="D54" s="61"/>
      <c r="E54" s="61"/>
      <c r="F54" s="61"/>
      <c r="G54" s="61"/>
      <c r="H54" s="61"/>
      <c r="I54" s="61"/>
      <c r="J54" s="61"/>
      <c r="K54" s="61"/>
    </row>
    <row r="55" spans="2:11" hidden="1" x14ac:dyDescent="0.3">
      <c r="F55" s="73"/>
      <c r="G55" s="73"/>
      <c r="H55" s="73"/>
      <c r="I55" s="73"/>
      <c r="J55" s="73"/>
    </row>
    <row r="56" spans="2:11" ht="46.5" hidden="1" customHeight="1" x14ac:dyDescent="0.3">
      <c r="B56" s="72" t="s">
        <v>15</v>
      </c>
      <c r="C56" s="72" t="s">
        <v>16</v>
      </c>
      <c r="D56" s="72" t="s">
        <v>17</v>
      </c>
      <c r="E56" s="72" t="s">
        <v>18</v>
      </c>
      <c r="F56" s="74" t="s">
        <v>19</v>
      </c>
      <c r="G56" s="74"/>
      <c r="H56" s="74"/>
      <c r="I56" s="74"/>
      <c r="J56" s="74"/>
      <c r="K56" s="68" t="s">
        <v>14</v>
      </c>
    </row>
    <row r="57" spans="2:11" ht="25.5" hidden="1" customHeight="1" x14ac:dyDescent="0.3">
      <c r="B57" s="72"/>
      <c r="C57" s="72"/>
      <c r="D57" s="72"/>
      <c r="E57" s="72"/>
      <c r="F57" s="10" t="s">
        <v>0</v>
      </c>
      <c r="G57" s="10" t="s">
        <v>1</v>
      </c>
      <c r="H57" s="10" t="s">
        <v>2</v>
      </c>
      <c r="I57" s="10" t="s">
        <v>3</v>
      </c>
      <c r="J57" s="10" t="s">
        <v>4</v>
      </c>
      <c r="K57" s="69"/>
    </row>
    <row r="58" spans="2:11" hidden="1" x14ac:dyDescent="0.3">
      <c r="B58" s="62" t="s">
        <v>5</v>
      </c>
      <c r="C58" s="70"/>
      <c r="D58" s="70"/>
      <c r="E58" s="70"/>
      <c r="F58" s="70"/>
      <c r="G58" s="70"/>
      <c r="H58" s="70"/>
      <c r="I58" s="70"/>
      <c r="J58" s="70"/>
      <c r="K58" s="63"/>
    </row>
    <row r="59" spans="2:11" hidden="1" x14ac:dyDescent="0.3">
      <c r="B59" s="14" t="s">
        <v>36</v>
      </c>
      <c r="C59" s="11" t="s">
        <v>38</v>
      </c>
      <c r="D59" s="12" t="s">
        <v>40</v>
      </c>
      <c r="E59" s="13" t="s">
        <v>42</v>
      </c>
      <c r="F59" s="17">
        <v>598591.00199999998</v>
      </c>
      <c r="G59" s="17">
        <v>599771.99999999988</v>
      </c>
      <c r="H59" s="17">
        <v>599771.99999999988</v>
      </c>
      <c r="I59" s="17">
        <v>599771.99999999988</v>
      </c>
      <c r="J59" s="17">
        <v>599771.99999999988</v>
      </c>
      <c r="K59" s="24"/>
    </row>
    <row r="60" spans="2:11" ht="39.6" hidden="1" x14ac:dyDescent="0.3">
      <c r="B60" s="16" t="s">
        <v>112</v>
      </c>
      <c r="C60" s="15" t="s">
        <v>39</v>
      </c>
      <c r="D60" s="12" t="s">
        <v>48</v>
      </c>
      <c r="E60" s="13" t="s">
        <v>42</v>
      </c>
      <c r="F60" s="17">
        <v>0</v>
      </c>
      <c r="G60" s="17">
        <v>57</v>
      </c>
      <c r="H60" s="17">
        <v>57</v>
      </c>
      <c r="I60" s="17">
        <v>57</v>
      </c>
      <c r="J60" s="17">
        <v>57</v>
      </c>
      <c r="K60" s="26" t="s">
        <v>74</v>
      </c>
    </row>
    <row r="61" spans="2:11" ht="26.4" hidden="1" x14ac:dyDescent="0.3">
      <c r="B61" s="16" t="s">
        <v>91</v>
      </c>
      <c r="C61" s="11" t="s">
        <v>38</v>
      </c>
      <c r="D61" s="12" t="s">
        <v>40</v>
      </c>
      <c r="E61" s="13" t="s">
        <v>42</v>
      </c>
      <c r="F61" s="17">
        <v>49.575000000000003</v>
      </c>
      <c r="G61" s="17">
        <v>63</v>
      </c>
      <c r="H61" s="17">
        <v>65</v>
      </c>
      <c r="I61" s="17">
        <v>65</v>
      </c>
      <c r="J61" s="17">
        <v>65</v>
      </c>
      <c r="K61" s="26" t="s">
        <v>75</v>
      </c>
    </row>
    <row r="62" spans="2:11" ht="50.25" hidden="1" customHeight="1" x14ac:dyDescent="0.3">
      <c r="B62" s="16" t="s">
        <v>113</v>
      </c>
      <c r="C62" s="15" t="s">
        <v>39</v>
      </c>
      <c r="D62" s="12" t="s">
        <v>48</v>
      </c>
      <c r="E62" s="13" t="s">
        <v>42</v>
      </c>
      <c r="F62" s="17">
        <v>1</v>
      </c>
      <c r="G62" s="17">
        <v>0</v>
      </c>
      <c r="H62" s="17">
        <v>0</v>
      </c>
      <c r="I62" s="17">
        <v>0</v>
      </c>
      <c r="J62" s="17">
        <v>0</v>
      </c>
      <c r="K62" s="26" t="s">
        <v>76</v>
      </c>
    </row>
    <row r="63" spans="2:11" ht="30" hidden="1" customHeight="1" x14ac:dyDescent="0.3">
      <c r="B63" s="16" t="s">
        <v>50</v>
      </c>
      <c r="C63" s="11" t="s">
        <v>38</v>
      </c>
      <c r="D63" s="12" t="s">
        <v>40</v>
      </c>
      <c r="E63" s="13" t="s">
        <v>42</v>
      </c>
      <c r="F63" s="17">
        <v>7299.18</v>
      </c>
      <c r="G63" s="17">
        <v>7478.7</v>
      </c>
      <c r="H63" s="17">
        <v>7478.7</v>
      </c>
      <c r="I63" s="17">
        <v>7478.7</v>
      </c>
      <c r="J63" s="17">
        <v>7478.7</v>
      </c>
      <c r="K63" s="27"/>
    </row>
    <row r="64" spans="2:11" ht="54" hidden="1" x14ac:dyDescent="0.3">
      <c r="B64" s="18" t="s">
        <v>57</v>
      </c>
      <c r="C64" s="11" t="s">
        <v>38</v>
      </c>
      <c r="D64" s="12" t="s">
        <v>40</v>
      </c>
      <c r="E64" s="13" t="s">
        <v>42</v>
      </c>
      <c r="F64" s="17">
        <v>4505.6917999999996</v>
      </c>
      <c r="G64" s="17">
        <v>6039.6</v>
      </c>
      <c r="H64" s="17">
        <v>10719.6</v>
      </c>
      <c r="I64" s="17">
        <v>6039.6</v>
      </c>
      <c r="J64" s="17">
        <v>6039.6</v>
      </c>
      <c r="K64" s="26" t="s">
        <v>77</v>
      </c>
    </row>
    <row r="65" spans="2:11" ht="26.4" hidden="1" x14ac:dyDescent="0.3">
      <c r="B65" s="18" t="s">
        <v>59</v>
      </c>
      <c r="C65" s="11" t="s">
        <v>38</v>
      </c>
      <c r="D65" s="12" t="s">
        <v>40</v>
      </c>
      <c r="E65" s="13" t="s">
        <v>42</v>
      </c>
      <c r="F65" s="19">
        <v>486</v>
      </c>
      <c r="G65" s="19">
        <v>461.2</v>
      </c>
      <c r="H65" s="19">
        <v>250</v>
      </c>
      <c r="I65" s="19">
        <v>250</v>
      </c>
      <c r="J65" s="19">
        <v>250</v>
      </c>
      <c r="K65" s="26" t="s">
        <v>78</v>
      </c>
    </row>
    <row r="66" spans="2:11" ht="33.75" hidden="1" customHeight="1" x14ac:dyDescent="0.3">
      <c r="B66" s="16" t="s">
        <v>68</v>
      </c>
      <c r="C66" s="11" t="s">
        <v>38</v>
      </c>
      <c r="D66" s="12" t="s">
        <v>40</v>
      </c>
      <c r="E66" s="13" t="s">
        <v>42</v>
      </c>
      <c r="F66" s="19">
        <v>0</v>
      </c>
      <c r="G66" s="19">
        <v>0</v>
      </c>
      <c r="H66" s="19">
        <v>240</v>
      </c>
      <c r="I66" s="19">
        <v>240</v>
      </c>
      <c r="J66" s="19">
        <v>240</v>
      </c>
      <c r="K66" s="26" t="s">
        <v>79</v>
      </c>
    </row>
    <row r="67" spans="2:11" ht="33.75" hidden="1" customHeight="1" x14ac:dyDescent="0.3">
      <c r="B67" s="16" t="s">
        <v>67</v>
      </c>
      <c r="C67" s="11" t="s">
        <v>38</v>
      </c>
      <c r="D67" s="12" t="s">
        <v>40</v>
      </c>
      <c r="E67" s="13" t="s">
        <v>42</v>
      </c>
      <c r="F67" s="19">
        <v>549.39</v>
      </c>
      <c r="G67" s="19">
        <v>748.2</v>
      </c>
      <c r="H67" s="19">
        <v>508.2</v>
      </c>
      <c r="I67" s="19">
        <v>508.2</v>
      </c>
      <c r="J67" s="19">
        <v>508.2</v>
      </c>
      <c r="K67" s="26" t="s">
        <v>80</v>
      </c>
    </row>
    <row r="68" spans="2:11" ht="26.4" hidden="1" x14ac:dyDescent="0.3">
      <c r="B68" s="16" t="s">
        <v>66</v>
      </c>
      <c r="C68" s="11" t="s">
        <v>38</v>
      </c>
      <c r="D68" s="12" t="s">
        <v>40</v>
      </c>
      <c r="E68" s="13" t="s">
        <v>42</v>
      </c>
      <c r="F68" s="19">
        <v>876</v>
      </c>
      <c r="G68" s="19">
        <v>1059</v>
      </c>
      <c r="H68" s="19">
        <v>1059</v>
      </c>
      <c r="I68" s="19">
        <v>1059</v>
      </c>
      <c r="J68" s="19">
        <v>1059</v>
      </c>
      <c r="K68" s="26" t="s">
        <v>83</v>
      </c>
    </row>
    <row r="69" spans="2:11" ht="32.4" hidden="1" x14ac:dyDescent="0.3">
      <c r="B69" s="18" t="s">
        <v>58</v>
      </c>
      <c r="C69" s="11" t="s">
        <v>38</v>
      </c>
      <c r="D69" s="12" t="s">
        <v>40</v>
      </c>
      <c r="E69" s="13" t="s">
        <v>42</v>
      </c>
      <c r="F69" s="19">
        <v>7770</v>
      </c>
      <c r="G69" s="19">
        <v>5184</v>
      </c>
      <c r="H69" s="19">
        <v>5184</v>
      </c>
      <c r="I69" s="19">
        <v>5184</v>
      </c>
      <c r="J69" s="19">
        <v>5184</v>
      </c>
      <c r="K69" s="26" t="s">
        <v>82</v>
      </c>
    </row>
    <row r="70" spans="2:11" ht="39.6" hidden="1" x14ac:dyDescent="0.3">
      <c r="B70" s="16" t="s">
        <v>55</v>
      </c>
      <c r="C70" s="11" t="s">
        <v>38</v>
      </c>
      <c r="D70" s="12" t="s">
        <v>40</v>
      </c>
      <c r="E70" s="13" t="s">
        <v>42</v>
      </c>
      <c r="F70" s="19">
        <v>65.3</v>
      </c>
      <c r="G70" s="19">
        <v>22.3</v>
      </c>
      <c r="H70" s="19">
        <v>22.3</v>
      </c>
      <c r="I70" s="19">
        <v>22.3</v>
      </c>
      <c r="J70" s="19">
        <v>22.3</v>
      </c>
      <c r="K70" s="26" t="s">
        <v>81</v>
      </c>
    </row>
    <row r="71" spans="2:11" hidden="1" x14ac:dyDescent="0.3">
      <c r="B71" s="62" t="s">
        <v>11</v>
      </c>
      <c r="C71" s="70"/>
      <c r="D71" s="70"/>
      <c r="E71" s="70"/>
      <c r="F71" s="70"/>
      <c r="G71" s="70"/>
      <c r="H71" s="70"/>
      <c r="I71" s="70"/>
      <c r="J71" s="70"/>
      <c r="K71" s="63"/>
    </row>
    <row r="72" spans="2:11" hidden="1" x14ac:dyDescent="0.3"/>
    <row r="73" spans="2:11" hidden="1" x14ac:dyDescent="0.3"/>
    <row r="74" spans="2:11" hidden="1" x14ac:dyDescent="0.3"/>
    <row r="75" spans="2:11" hidden="1" x14ac:dyDescent="0.3"/>
    <row r="76" spans="2:11" hidden="1" x14ac:dyDescent="0.3"/>
    <row r="77" spans="2:11" hidden="1" x14ac:dyDescent="0.3"/>
    <row r="78" spans="2:11" hidden="1" x14ac:dyDescent="0.3"/>
    <row r="79" spans="2:11" hidden="1" x14ac:dyDescent="0.3"/>
    <row r="80" spans="2:11" hidden="1" x14ac:dyDescent="0.3"/>
    <row r="81" spans="2:11" hidden="1" x14ac:dyDescent="0.3"/>
    <row r="82" spans="2:11" hidden="1" x14ac:dyDescent="0.3"/>
    <row r="83" spans="2:11" hidden="1" x14ac:dyDescent="0.3"/>
    <row r="84" spans="2:11" hidden="1" x14ac:dyDescent="0.3"/>
    <row r="85" spans="2:11" hidden="1" x14ac:dyDescent="0.3"/>
    <row r="86" spans="2:11" hidden="1" x14ac:dyDescent="0.3"/>
    <row r="87" spans="2:11" hidden="1" x14ac:dyDescent="0.3"/>
    <row r="88" spans="2:11" hidden="1" x14ac:dyDescent="0.3"/>
    <row r="89" spans="2:11" hidden="1" x14ac:dyDescent="0.3"/>
    <row r="90" spans="2:11" hidden="1" x14ac:dyDescent="0.3"/>
    <row r="91" spans="2:11" hidden="1" x14ac:dyDescent="0.3"/>
    <row r="92" spans="2:11" hidden="1" x14ac:dyDescent="0.3"/>
    <row r="93" spans="2:11" hidden="1" x14ac:dyDescent="0.3"/>
    <row r="94" spans="2:11" ht="38.25" hidden="1" customHeight="1" x14ac:dyDescent="0.3">
      <c r="B94" s="61" t="s">
        <v>22</v>
      </c>
      <c r="C94" s="61"/>
      <c r="D94" s="61"/>
      <c r="E94" s="61"/>
      <c r="F94" s="61"/>
      <c r="G94" s="61"/>
      <c r="H94" s="61"/>
      <c r="I94" s="61"/>
      <c r="J94" s="61"/>
      <c r="K94" s="61"/>
    </row>
    <row r="95" spans="2:11" hidden="1" x14ac:dyDescent="0.3"/>
    <row r="96" spans="2:11" ht="22.5" hidden="1" customHeight="1" x14ac:dyDescent="0.3">
      <c r="B96" s="62" t="s">
        <v>9</v>
      </c>
      <c r="C96" s="63"/>
      <c r="D96" s="75" t="s">
        <v>20</v>
      </c>
      <c r="E96" s="76"/>
      <c r="F96" s="76"/>
      <c r="G96" s="76"/>
      <c r="H96" s="76"/>
      <c r="I96" s="76"/>
      <c r="J96" s="76"/>
      <c r="K96" s="77"/>
    </row>
    <row r="97" spans="2:11" ht="39.75" hidden="1" customHeight="1" x14ac:dyDescent="0.3">
      <c r="B97" s="62" t="s">
        <v>10</v>
      </c>
      <c r="C97" s="63"/>
      <c r="D97" s="67" t="s">
        <v>25</v>
      </c>
      <c r="E97" s="67"/>
      <c r="F97" s="67"/>
      <c r="G97" s="67"/>
      <c r="H97" s="67"/>
      <c r="I97" s="67"/>
      <c r="J97" s="67"/>
      <c r="K97" s="67"/>
    </row>
    <row r="98" spans="2:11" ht="41.25" hidden="1" customHeight="1" x14ac:dyDescent="0.3">
      <c r="B98" s="62" t="s">
        <v>13</v>
      </c>
      <c r="C98" s="63"/>
      <c r="D98" s="64" t="s">
        <v>12</v>
      </c>
      <c r="E98" s="65"/>
      <c r="F98" s="65"/>
      <c r="G98" s="65"/>
      <c r="H98" s="65"/>
      <c r="I98" s="65"/>
      <c r="J98" s="65"/>
      <c r="K98" s="66"/>
    </row>
    <row r="99" spans="2:11" hidden="1" x14ac:dyDescent="0.3">
      <c r="D99" s="3"/>
      <c r="E99" s="3"/>
      <c r="F99" s="3"/>
      <c r="G99" s="3"/>
      <c r="H99" s="3"/>
      <c r="I99" s="3"/>
      <c r="J99" s="3"/>
      <c r="K99" s="3"/>
    </row>
    <row r="100" spans="2:11" hidden="1" x14ac:dyDescent="0.3"/>
    <row r="101" spans="2:11" ht="18" hidden="1" x14ac:dyDescent="0.3">
      <c r="B101" s="61" t="s">
        <v>27</v>
      </c>
      <c r="C101" s="61"/>
      <c r="D101" s="61"/>
      <c r="E101" s="61"/>
      <c r="F101" s="61"/>
      <c r="G101" s="61"/>
      <c r="H101" s="61"/>
      <c r="I101" s="61"/>
      <c r="J101" s="61"/>
      <c r="K101" s="61"/>
    </row>
    <row r="102" spans="2:11" hidden="1" x14ac:dyDescent="0.3">
      <c r="F102" s="73"/>
      <c r="G102" s="73"/>
      <c r="H102" s="73"/>
      <c r="I102" s="73"/>
      <c r="J102" s="73"/>
    </row>
    <row r="103" spans="2:11" ht="46.5" hidden="1" customHeight="1" x14ac:dyDescent="0.3">
      <c r="B103" s="72" t="s">
        <v>15</v>
      </c>
      <c r="C103" s="72" t="s">
        <v>16</v>
      </c>
      <c r="D103" s="72" t="s">
        <v>17</v>
      </c>
      <c r="E103" s="72" t="s">
        <v>18</v>
      </c>
      <c r="F103" s="74" t="s">
        <v>19</v>
      </c>
      <c r="G103" s="74"/>
      <c r="H103" s="74"/>
      <c r="I103" s="74"/>
      <c r="J103" s="74"/>
      <c r="K103" s="68" t="s">
        <v>14</v>
      </c>
    </row>
    <row r="104" spans="2:11" ht="25.5" hidden="1" customHeight="1" x14ac:dyDescent="0.3">
      <c r="B104" s="72"/>
      <c r="C104" s="72"/>
      <c r="D104" s="72"/>
      <c r="E104" s="72"/>
      <c r="F104" s="10" t="s">
        <v>0</v>
      </c>
      <c r="G104" s="10" t="s">
        <v>1</v>
      </c>
      <c r="H104" s="10" t="s">
        <v>2</v>
      </c>
      <c r="I104" s="10" t="s">
        <v>3</v>
      </c>
      <c r="J104" s="10" t="s">
        <v>4</v>
      </c>
      <c r="K104" s="69"/>
    </row>
    <row r="105" spans="2:11" hidden="1" x14ac:dyDescent="0.3">
      <c r="B105" s="62" t="s">
        <v>5</v>
      </c>
      <c r="C105" s="70"/>
      <c r="D105" s="70"/>
      <c r="E105" s="70"/>
      <c r="F105" s="70"/>
      <c r="G105" s="70"/>
      <c r="H105" s="70"/>
      <c r="I105" s="70"/>
      <c r="J105" s="70"/>
      <c r="K105" s="63"/>
    </row>
    <row r="106" spans="2:11" ht="54" hidden="1" x14ac:dyDescent="0.3">
      <c r="B106" s="14" t="s">
        <v>36</v>
      </c>
      <c r="C106" s="11" t="s">
        <v>38</v>
      </c>
      <c r="D106" s="12" t="s">
        <v>40</v>
      </c>
      <c r="E106" s="13" t="s">
        <v>42</v>
      </c>
      <c r="F106" s="17">
        <v>58624.75</v>
      </c>
      <c r="G106" s="17">
        <v>91215.7</v>
      </c>
      <c r="H106" s="17">
        <v>710066.31</v>
      </c>
      <c r="I106" s="17">
        <v>84801.25</v>
      </c>
      <c r="J106" s="17">
        <v>70679.7</v>
      </c>
      <c r="K106" s="26" t="s">
        <v>84</v>
      </c>
    </row>
    <row r="107" spans="2:11" ht="32.4" hidden="1" x14ac:dyDescent="0.3">
      <c r="B107" s="14" t="s">
        <v>37</v>
      </c>
      <c r="C107" s="11" t="s">
        <v>39</v>
      </c>
      <c r="D107" s="12" t="s">
        <v>41</v>
      </c>
      <c r="E107" s="13" t="s">
        <v>42</v>
      </c>
      <c r="F107" s="17">
        <v>913.1</v>
      </c>
      <c r="G107" s="17">
        <v>42752.3</v>
      </c>
      <c r="H107" s="17">
        <v>53868.4</v>
      </c>
      <c r="I107" s="17">
        <v>42752.3</v>
      </c>
      <c r="J107" s="17">
        <v>42752.3</v>
      </c>
      <c r="K107" s="26" t="s">
        <v>85</v>
      </c>
    </row>
    <row r="108" spans="2:11" ht="21.6" hidden="1" x14ac:dyDescent="0.3">
      <c r="B108" s="16" t="s">
        <v>44</v>
      </c>
      <c r="C108" s="15" t="s">
        <v>39</v>
      </c>
      <c r="D108" s="12" t="s">
        <v>43</v>
      </c>
      <c r="E108" s="13" t="s">
        <v>42</v>
      </c>
      <c r="F108" s="17">
        <v>0</v>
      </c>
      <c r="G108" s="17">
        <v>626.9</v>
      </c>
      <c r="H108" s="17">
        <v>679.2</v>
      </c>
      <c r="I108" s="17">
        <v>626.9</v>
      </c>
      <c r="J108" s="17">
        <v>626.9</v>
      </c>
      <c r="K108" s="26" t="s">
        <v>86</v>
      </c>
    </row>
    <row r="109" spans="2:11" ht="33.75" hidden="1" customHeight="1" x14ac:dyDescent="0.3">
      <c r="B109" s="16" t="s">
        <v>60</v>
      </c>
      <c r="C109" s="11" t="s">
        <v>38</v>
      </c>
      <c r="D109" s="12" t="s">
        <v>40</v>
      </c>
      <c r="E109" s="13" t="s">
        <v>42</v>
      </c>
      <c r="F109" s="17">
        <v>135.30000000000001</v>
      </c>
      <c r="G109" s="17">
        <v>600</v>
      </c>
      <c r="H109" s="17">
        <v>1600</v>
      </c>
      <c r="I109" s="17">
        <v>1000</v>
      </c>
      <c r="J109" s="17">
        <v>700</v>
      </c>
      <c r="K109" s="26" t="s">
        <v>87</v>
      </c>
    </row>
    <row r="110" spans="2:11" ht="32.4" hidden="1" x14ac:dyDescent="0.3">
      <c r="B110" s="16" t="s">
        <v>45</v>
      </c>
      <c r="C110" s="11" t="s">
        <v>38</v>
      </c>
      <c r="D110" s="12" t="s">
        <v>40</v>
      </c>
      <c r="E110" s="13" t="s">
        <v>42</v>
      </c>
      <c r="F110" s="17">
        <v>240</v>
      </c>
      <c r="G110" s="17">
        <v>600</v>
      </c>
      <c r="H110" s="17">
        <v>2300</v>
      </c>
      <c r="I110" s="17">
        <v>1200</v>
      </c>
      <c r="J110" s="17">
        <v>1200</v>
      </c>
      <c r="K110" s="26" t="s">
        <v>88</v>
      </c>
    </row>
    <row r="111" spans="2:11" ht="54" hidden="1" customHeight="1" x14ac:dyDescent="0.3">
      <c r="B111" s="16" t="s">
        <v>112</v>
      </c>
      <c r="C111" s="15" t="s">
        <v>39</v>
      </c>
      <c r="D111" s="12" t="s">
        <v>48</v>
      </c>
      <c r="E111" s="13" t="s">
        <v>42</v>
      </c>
      <c r="F111" s="17">
        <v>0</v>
      </c>
      <c r="G111" s="17">
        <v>0</v>
      </c>
      <c r="H111" s="17">
        <v>2560</v>
      </c>
      <c r="I111" s="17">
        <v>0</v>
      </c>
      <c r="J111" s="17">
        <v>0</v>
      </c>
      <c r="K111" s="26" t="s">
        <v>89</v>
      </c>
    </row>
    <row r="112" spans="2:11" ht="32.4" hidden="1" x14ac:dyDescent="0.3">
      <c r="B112" s="16" t="s">
        <v>91</v>
      </c>
      <c r="C112" s="11" t="s">
        <v>38</v>
      </c>
      <c r="D112" s="12" t="s">
        <v>40</v>
      </c>
      <c r="E112" s="13" t="s">
        <v>42</v>
      </c>
      <c r="F112" s="17">
        <v>0</v>
      </c>
      <c r="G112" s="17">
        <v>67</v>
      </c>
      <c r="H112" s="17">
        <v>90</v>
      </c>
      <c r="I112" s="17">
        <v>90</v>
      </c>
      <c r="J112" s="17">
        <v>90</v>
      </c>
      <c r="K112" s="26" t="s">
        <v>90</v>
      </c>
    </row>
    <row r="113" spans="2:11" ht="44.25" hidden="1" customHeight="1" x14ac:dyDescent="0.3">
      <c r="B113" s="16" t="s">
        <v>49</v>
      </c>
      <c r="C113" s="11" t="s">
        <v>38</v>
      </c>
      <c r="D113" s="12" t="s">
        <v>40</v>
      </c>
      <c r="E113" s="13" t="s">
        <v>42</v>
      </c>
      <c r="F113" s="17">
        <v>9317</v>
      </c>
      <c r="G113" s="17">
        <v>10164</v>
      </c>
      <c r="H113" s="17">
        <v>10164</v>
      </c>
      <c r="I113" s="17">
        <v>10164</v>
      </c>
      <c r="J113" s="17">
        <v>10164</v>
      </c>
      <c r="K113" s="26" t="s">
        <v>92</v>
      </c>
    </row>
    <row r="114" spans="2:11" ht="33.75" hidden="1" customHeight="1" x14ac:dyDescent="0.3">
      <c r="B114" s="16" t="s">
        <v>50</v>
      </c>
      <c r="C114" s="11" t="s">
        <v>38</v>
      </c>
      <c r="D114" s="12" t="s">
        <v>40</v>
      </c>
      <c r="E114" s="13" t="s">
        <v>42</v>
      </c>
      <c r="F114" s="17">
        <v>0</v>
      </c>
      <c r="G114" s="17">
        <v>250</v>
      </c>
      <c r="H114" s="17">
        <v>1800</v>
      </c>
      <c r="I114" s="17">
        <v>180</v>
      </c>
      <c r="J114" s="17">
        <v>0</v>
      </c>
      <c r="K114" s="26" t="s">
        <v>87</v>
      </c>
    </row>
    <row r="115" spans="2:11" ht="32.4" hidden="1" x14ac:dyDescent="0.3">
      <c r="B115" s="16" t="s">
        <v>61</v>
      </c>
      <c r="C115" s="11" t="s">
        <v>38</v>
      </c>
      <c r="D115" s="12" t="s">
        <v>40</v>
      </c>
      <c r="E115" s="13" t="s">
        <v>42</v>
      </c>
      <c r="F115" s="17">
        <v>0</v>
      </c>
      <c r="G115" s="17">
        <v>0</v>
      </c>
      <c r="H115" s="17">
        <v>4700</v>
      </c>
      <c r="I115" s="17">
        <v>0</v>
      </c>
      <c r="J115" s="17">
        <v>0</v>
      </c>
      <c r="K115" s="26" t="s">
        <v>93</v>
      </c>
    </row>
    <row r="116" spans="2:11" ht="26.4" hidden="1" x14ac:dyDescent="0.3">
      <c r="B116" s="16" t="s">
        <v>62</v>
      </c>
      <c r="C116" s="11" t="s">
        <v>38</v>
      </c>
      <c r="D116" s="12" t="s">
        <v>51</v>
      </c>
      <c r="E116" s="13" t="s">
        <v>42</v>
      </c>
      <c r="F116" s="17">
        <v>0</v>
      </c>
      <c r="G116" s="17">
        <v>0</v>
      </c>
      <c r="H116" s="17">
        <v>0</v>
      </c>
      <c r="I116" s="17">
        <v>0</v>
      </c>
      <c r="J116" s="17">
        <v>2000</v>
      </c>
      <c r="K116" s="26" t="s">
        <v>94</v>
      </c>
    </row>
    <row r="117" spans="2:11" ht="81" hidden="1" customHeight="1" x14ac:dyDescent="0.3">
      <c r="B117" s="18" t="s">
        <v>65</v>
      </c>
      <c r="C117" s="11" t="s">
        <v>38</v>
      </c>
      <c r="D117" s="12" t="s">
        <v>40</v>
      </c>
      <c r="E117" s="13" t="s">
        <v>42</v>
      </c>
      <c r="F117" s="17">
        <v>0</v>
      </c>
      <c r="G117" s="17">
        <v>7020</v>
      </c>
      <c r="H117" s="17">
        <v>27700</v>
      </c>
      <c r="I117" s="17">
        <v>0</v>
      </c>
      <c r="J117" s="17">
        <v>16600</v>
      </c>
      <c r="K117" s="26" t="s">
        <v>95</v>
      </c>
    </row>
    <row r="118" spans="2:11" ht="39.75" hidden="1" customHeight="1" x14ac:dyDescent="0.3">
      <c r="B118" s="18" t="s">
        <v>63</v>
      </c>
      <c r="C118" s="11" t="s">
        <v>38</v>
      </c>
      <c r="D118" s="12" t="s">
        <v>40</v>
      </c>
      <c r="E118" s="13" t="s">
        <v>42</v>
      </c>
      <c r="F118" s="17">
        <v>0</v>
      </c>
      <c r="G118" s="17">
        <v>4500</v>
      </c>
      <c r="H118" s="17">
        <v>3800</v>
      </c>
      <c r="I118" s="17">
        <v>3200</v>
      </c>
      <c r="J118" s="17">
        <v>3200</v>
      </c>
      <c r="K118" s="26" t="s">
        <v>96</v>
      </c>
    </row>
    <row r="119" spans="2:11" ht="26.4" hidden="1" x14ac:dyDescent="0.3">
      <c r="B119" s="16" t="s">
        <v>52</v>
      </c>
      <c r="C119" s="15" t="s">
        <v>39</v>
      </c>
      <c r="D119" s="12" t="s">
        <v>51</v>
      </c>
      <c r="E119" s="13" t="s">
        <v>42</v>
      </c>
      <c r="F119" s="17">
        <v>1</v>
      </c>
      <c r="G119" s="17">
        <v>0</v>
      </c>
      <c r="H119" s="17">
        <v>0</v>
      </c>
      <c r="I119" s="17">
        <v>0</v>
      </c>
      <c r="J119" s="17">
        <v>0</v>
      </c>
      <c r="K119" s="26" t="s">
        <v>97</v>
      </c>
    </row>
    <row r="120" spans="2:11" ht="60.75" hidden="1" customHeight="1" x14ac:dyDescent="0.3">
      <c r="B120" s="16" t="s">
        <v>64</v>
      </c>
      <c r="C120" s="11" t="s">
        <v>38</v>
      </c>
      <c r="D120" s="12" t="s">
        <v>51</v>
      </c>
      <c r="E120" s="13" t="s">
        <v>42</v>
      </c>
      <c r="F120" s="17">
        <v>0</v>
      </c>
      <c r="G120" s="17">
        <v>4200</v>
      </c>
      <c r="H120" s="17">
        <v>310968.90000000002</v>
      </c>
      <c r="I120" s="17">
        <v>0</v>
      </c>
      <c r="J120" s="17">
        <v>0</v>
      </c>
      <c r="K120" s="26" t="s">
        <v>98</v>
      </c>
    </row>
    <row r="121" spans="2:11" ht="32.4" hidden="1" x14ac:dyDescent="0.3">
      <c r="B121" s="18" t="s">
        <v>59</v>
      </c>
      <c r="C121" s="11" t="s">
        <v>38</v>
      </c>
      <c r="D121" s="12" t="s">
        <v>40</v>
      </c>
      <c r="E121" s="13" t="s">
        <v>42</v>
      </c>
      <c r="F121" s="17">
        <v>0</v>
      </c>
      <c r="G121" s="17">
        <v>260</v>
      </c>
      <c r="H121" s="17">
        <v>250</v>
      </c>
      <c r="I121" s="17">
        <v>290</v>
      </c>
      <c r="J121" s="17">
        <v>420</v>
      </c>
      <c r="K121" s="26" t="s">
        <v>99</v>
      </c>
    </row>
    <row r="122" spans="2:11" ht="54" hidden="1" x14ac:dyDescent="0.3">
      <c r="B122" s="16" t="s">
        <v>67</v>
      </c>
      <c r="C122" s="11" t="s">
        <v>38</v>
      </c>
      <c r="D122" s="12" t="s">
        <v>40</v>
      </c>
      <c r="E122" s="13" t="s">
        <v>42</v>
      </c>
      <c r="F122" s="17">
        <v>559.70000000000005</v>
      </c>
      <c r="G122" s="17">
        <v>671</v>
      </c>
      <c r="H122" s="17">
        <v>8646.7000000000007</v>
      </c>
      <c r="I122" s="17">
        <v>316.2</v>
      </c>
      <c r="J122" s="17">
        <v>504</v>
      </c>
      <c r="K122" s="26" t="s">
        <v>100</v>
      </c>
    </row>
    <row r="123" spans="2:11" ht="64.8" hidden="1" x14ac:dyDescent="0.3">
      <c r="B123" s="16" t="s">
        <v>66</v>
      </c>
      <c r="C123" s="11" t="s">
        <v>38</v>
      </c>
      <c r="D123" s="12" t="s">
        <v>40</v>
      </c>
      <c r="E123" s="13" t="s">
        <v>42</v>
      </c>
      <c r="F123" s="17">
        <v>0</v>
      </c>
      <c r="G123" s="17">
        <v>1193.5</v>
      </c>
      <c r="H123" s="17">
        <v>445.5</v>
      </c>
      <c r="I123" s="17">
        <v>835</v>
      </c>
      <c r="J123" s="17">
        <v>450</v>
      </c>
      <c r="K123" s="28" t="s">
        <v>101</v>
      </c>
    </row>
    <row r="124" spans="2:11" ht="43.2" hidden="1" x14ac:dyDescent="0.3">
      <c r="B124" s="16" t="s">
        <v>69</v>
      </c>
      <c r="C124" s="11" t="s">
        <v>38</v>
      </c>
      <c r="D124" s="12" t="s">
        <v>40</v>
      </c>
      <c r="E124" s="13" t="s">
        <v>42</v>
      </c>
      <c r="F124" s="17">
        <v>322</v>
      </c>
      <c r="G124" s="17">
        <v>137.69999999999999</v>
      </c>
      <c r="H124" s="17">
        <v>69</v>
      </c>
      <c r="I124" s="17">
        <v>100.2</v>
      </c>
      <c r="J124" s="17">
        <v>35.5</v>
      </c>
      <c r="K124" s="28" t="s">
        <v>102</v>
      </c>
    </row>
    <row r="125" spans="2:11" ht="43.2" hidden="1" x14ac:dyDescent="0.3">
      <c r="B125" s="16" t="s">
        <v>114</v>
      </c>
      <c r="C125" s="11" t="s">
        <v>38</v>
      </c>
      <c r="D125" s="12" t="s">
        <v>40</v>
      </c>
      <c r="E125" s="13" t="s">
        <v>42</v>
      </c>
      <c r="F125" s="17">
        <v>0</v>
      </c>
      <c r="G125" s="17">
        <v>261.39999999999998</v>
      </c>
      <c r="H125" s="17">
        <v>0</v>
      </c>
      <c r="I125" s="17">
        <v>0</v>
      </c>
      <c r="J125" s="17">
        <v>0</v>
      </c>
      <c r="K125" s="28" t="s">
        <v>115</v>
      </c>
    </row>
    <row r="126" spans="2:11" ht="66.75" hidden="1" customHeight="1" x14ac:dyDescent="0.3">
      <c r="B126" s="16" t="s">
        <v>55</v>
      </c>
      <c r="C126" s="11" t="s">
        <v>38</v>
      </c>
      <c r="D126" s="12" t="s">
        <v>40</v>
      </c>
      <c r="E126" s="13" t="s">
        <v>42</v>
      </c>
      <c r="F126" s="20">
        <v>20.81</v>
      </c>
      <c r="G126" s="21">
        <v>25</v>
      </c>
      <c r="H126" s="20">
        <v>25</v>
      </c>
      <c r="I126" s="20">
        <v>25</v>
      </c>
      <c r="J126" s="20">
        <v>25</v>
      </c>
      <c r="K126" s="26" t="s">
        <v>90</v>
      </c>
    </row>
    <row r="127" spans="2:11" hidden="1" x14ac:dyDescent="0.3">
      <c r="B127" s="16" t="s">
        <v>111</v>
      </c>
      <c r="C127" s="11" t="s">
        <v>38</v>
      </c>
      <c r="D127" s="12" t="s">
        <v>40</v>
      </c>
      <c r="E127" s="13" t="s">
        <v>42</v>
      </c>
      <c r="F127" s="17">
        <v>77</v>
      </c>
      <c r="G127" s="17">
        <v>105</v>
      </c>
      <c r="H127" s="17">
        <v>0</v>
      </c>
      <c r="I127" s="17">
        <v>0</v>
      </c>
      <c r="J127" s="17">
        <v>0</v>
      </c>
      <c r="K127" s="26" t="s">
        <v>103</v>
      </c>
    </row>
    <row r="128" spans="2:11" hidden="1" x14ac:dyDescent="0.3">
      <c r="B128" s="62" t="s">
        <v>11</v>
      </c>
      <c r="C128" s="70"/>
      <c r="D128" s="70"/>
      <c r="E128" s="70"/>
      <c r="F128" s="70"/>
      <c r="G128" s="70"/>
      <c r="H128" s="70"/>
      <c r="I128" s="70"/>
      <c r="J128" s="70"/>
      <c r="K128" s="63"/>
    </row>
    <row r="129" spans="2:11" ht="32.4" hidden="1" x14ac:dyDescent="0.3">
      <c r="B129" s="14" t="s">
        <v>37</v>
      </c>
      <c r="C129" s="11" t="s">
        <v>39</v>
      </c>
      <c r="D129" s="12" t="s">
        <v>41</v>
      </c>
      <c r="E129" s="13" t="s">
        <v>42</v>
      </c>
      <c r="F129" s="17">
        <v>913.1</v>
      </c>
      <c r="G129" s="17">
        <v>42752.3</v>
      </c>
      <c r="H129" s="17">
        <v>53868.4</v>
      </c>
      <c r="I129" s="17">
        <v>42752.3</v>
      </c>
      <c r="J129" s="17">
        <v>42752.3</v>
      </c>
      <c r="K129" s="26" t="s">
        <v>85</v>
      </c>
    </row>
    <row r="130" spans="2:11" ht="21.6" hidden="1" x14ac:dyDescent="0.3">
      <c r="B130" s="16" t="s">
        <v>44</v>
      </c>
      <c r="C130" s="15" t="s">
        <v>39</v>
      </c>
      <c r="D130" s="12" t="s">
        <v>43</v>
      </c>
      <c r="E130" s="13" t="s">
        <v>42</v>
      </c>
      <c r="F130" s="17">
        <v>0</v>
      </c>
      <c r="G130" s="17">
        <v>626.9</v>
      </c>
      <c r="H130" s="17">
        <v>679.2</v>
      </c>
      <c r="I130" s="17">
        <v>626.9</v>
      </c>
      <c r="J130" s="17">
        <v>626.9</v>
      </c>
      <c r="K130" s="26" t="s">
        <v>86</v>
      </c>
    </row>
    <row r="131" spans="2:11" hidden="1" x14ac:dyDescent="0.3"/>
    <row r="132" spans="2:11" hidden="1" x14ac:dyDescent="0.3"/>
    <row r="133" spans="2:11" hidden="1" x14ac:dyDescent="0.3"/>
    <row r="134" spans="2:11" hidden="1" x14ac:dyDescent="0.3"/>
    <row r="135" spans="2:11" hidden="1" x14ac:dyDescent="0.3"/>
    <row r="136" spans="2:11" hidden="1" x14ac:dyDescent="0.3"/>
    <row r="137" spans="2:11" hidden="1" x14ac:dyDescent="0.3"/>
    <row r="138" spans="2:11" hidden="1" x14ac:dyDescent="0.3"/>
    <row r="139" spans="2:11" hidden="1" x14ac:dyDescent="0.3"/>
    <row r="140" spans="2:11" hidden="1" x14ac:dyDescent="0.3"/>
    <row r="141" spans="2:11" hidden="1" x14ac:dyDescent="0.3"/>
    <row r="142" spans="2:11" hidden="1" x14ac:dyDescent="0.3"/>
    <row r="143" spans="2:11" hidden="1" x14ac:dyDescent="0.3"/>
    <row r="144" spans="2:11" hidden="1" x14ac:dyDescent="0.3"/>
    <row r="145" spans="2:11" hidden="1" x14ac:dyDescent="0.3"/>
    <row r="146" spans="2:11" hidden="1" x14ac:dyDescent="0.3"/>
    <row r="147" spans="2:11" hidden="1" x14ac:dyDescent="0.3"/>
    <row r="148" spans="2:11" hidden="1" x14ac:dyDescent="0.3"/>
    <row r="149" spans="2:11" hidden="1" x14ac:dyDescent="0.3"/>
    <row r="150" spans="2:11" hidden="1" x14ac:dyDescent="0.3"/>
    <row r="151" spans="2:11" ht="38.25" hidden="1" customHeight="1" x14ac:dyDescent="0.3">
      <c r="B151" s="61" t="s">
        <v>23</v>
      </c>
      <c r="C151" s="61"/>
      <c r="D151" s="61"/>
      <c r="E151" s="61"/>
      <c r="F151" s="61"/>
      <c r="G151" s="61"/>
      <c r="H151" s="61"/>
      <c r="I151" s="61"/>
      <c r="J151" s="61"/>
      <c r="K151" s="61"/>
    </row>
    <row r="152" spans="2:11" hidden="1" x14ac:dyDescent="0.3"/>
    <row r="153" spans="2:11" ht="22.5" hidden="1" customHeight="1" x14ac:dyDescent="0.3">
      <c r="B153" s="62" t="s">
        <v>9</v>
      </c>
      <c r="C153" s="63"/>
      <c r="D153" s="64" t="s">
        <v>20</v>
      </c>
      <c r="E153" s="65"/>
      <c r="F153" s="65"/>
      <c r="G153" s="65"/>
      <c r="H153" s="65"/>
      <c r="I153" s="65"/>
      <c r="J153" s="65"/>
      <c r="K153" s="66"/>
    </row>
    <row r="154" spans="2:11" ht="27" hidden="1" customHeight="1" x14ac:dyDescent="0.3">
      <c r="B154" s="62" t="s">
        <v>10</v>
      </c>
      <c r="C154" s="63"/>
      <c r="D154" s="67" t="s">
        <v>26</v>
      </c>
      <c r="E154" s="67"/>
      <c r="F154" s="67"/>
      <c r="G154" s="67"/>
      <c r="H154" s="67"/>
      <c r="I154" s="67"/>
      <c r="J154" s="67"/>
      <c r="K154" s="67"/>
    </row>
    <row r="155" spans="2:11" ht="41.25" hidden="1" customHeight="1" x14ac:dyDescent="0.3">
      <c r="B155" s="62" t="s">
        <v>13</v>
      </c>
      <c r="C155" s="63"/>
      <c r="D155" s="75" t="s">
        <v>12</v>
      </c>
      <c r="E155" s="76"/>
      <c r="F155" s="76"/>
      <c r="G155" s="76"/>
      <c r="H155" s="76"/>
      <c r="I155" s="76"/>
      <c r="J155" s="76"/>
      <c r="K155" s="77"/>
    </row>
    <row r="156" spans="2:11" hidden="1" x14ac:dyDescent="0.3">
      <c r="D156" s="3"/>
      <c r="E156" s="3"/>
      <c r="F156" s="3"/>
      <c r="G156" s="3"/>
      <c r="H156" s="3"/>
      <c r="I156" s="3"/>
      <c r="J156" s="3"/>
      <c r="K156" s="3"/>
    </row>
    <row r="157" spans="2:11" hidden="1" x14ac:dyDescent="0.3"/>
    <row r="158" spans="2:11" ht="18" hidden="1" x14ac:dyDescent="0.3">
      <c r="B158" s="61" t="s">
        <v>29</v>
      </c>
      <c r="C158" s="61"/>
      <c r="D158" s="61"/>
      <c r="E158" s="61"/>
      <c r="F158" s="61"/>
      <c r="G158" s="61"/>
      <c r="H158" s="61"/>
      <c r="I158" s="61"/>
      <c r="J158" s="61"/>
      <c r="K158" s="61"/>
    </row>
    <row r="159" spans="2:11" hidden="1" x14ac:dyDescent="0.3">
      <c r="F159" s="73"/>
      <c r="G159" s="73"/>
      <c r="H159" s="73"/>
      <c r="I159" s="73"/>
      <c r="J159" s="73"/>
    </row>
    <row r="160" spans="2:11" ht="46.5" hidden="1" customHeight="1" x14ac:dyDescent="0.3">
      <c r="B160" s="72" t="s">
        <v>15</v>
      </c>
      <c r="C160" s="72" t="s">
        <v>16</v>
      </c>
      <c r="D160" s="72" t="s">
        <v>17</v>
      </c>
      <c r="E160" s="72" t="s">
        <v>18</v>
      </c>
      <c r="F160" s="74" t="s">
        <v>19</v>
      </c>
      <c r="G160" s="74"/>
      <c r="H160" s="74"/>
      <c r="I160" s="74"/>
      <c r="J160" s="74"/>
      <c r="K160" s="68" t="s">
        <v>14</v>
      </c>
    </row>
    <row r="161" spans="2:11" ht="25.5" hidden="1" customHeight="1" x14ac:dyDescent="0.3">
      <c r="B161" s="72"/>
      <c r="C161" s="72"/>
      <c r="D161" s="72"/>
      <c r="E161" s="72"/>
      <c r="F161" s="10" t="s">
        <v>0</v>
      </c>
      <c r="G161" s="10" t="s">
        <v>1</v>
      </c>
      <c r="H161" s="10" t="s">
        <v>2</v>
      </c>
      <c r="I161" s="10" t="s">
        <v>3</v>
      </c>
      <c r="J161" s="10" t="s">
        <v>4</v>
      </c>
      <c r="K161" s="69"/>
    </row>
    <row r="162" spans="2:11" hidden="1" x14ac:dyDescent="0.3">
      <c r="B162" s="62" t="s">
        <v>5</v>
      </c>
      <c r="C162" s="70"/>
      <c r="D162" s="70"/>
      <c r="E162" s="70"/>
      <c r="F162" s="70"/>
      <c r="G162" s="70"/>
      <c r="H162" s="70"/>
      <c r="I162" s="70"/>
      <c r="J162" s="70"/>
      <c r="K162" s="63"/>
    </row>
    <row r="163" spans="2:11" ht="57.75" hidden="1" customHeight="1" thickBot="1" x14ac:dyDescent="0.35">
      <c r="B163" s="16" t="s">
        <v>116</v>
      </c>
      <c r="C163" s="11" t="s">
        <v>38</v>
      </c>
      <c r="D163" s="12" t="s">
        <v>40</v>
      </c>
      <c r="E163" s="13" t="s">
        <v>42</v>
      </c>
      <c r="F163" s="23">
        <v>0</v>
      </c>
      <c r="G163" s="23">
        <v>25634</v>
      </c>
      <c r="H163" s="22">
        <v>243760</v>
      </c>
      <c r="I163" s="22">
        <v>345</v>
      </c>
      <c r="J163" s="23">
        <v>0</v>
      </c>
      <c r="K163" s="31" t="s">
        <v>117</v>
      </c>
    </row>
    <row r="164" spans="2:11" hidden="1" x14ac:dyDescent="0.3">
      <c r="B164" s="62" t="s">
        <v>11</v>
      </c>
      <c r="C164" s="70"/>
      <c r="D164" s="70"/>
      <c r="E164" s="70"/>
      <c r="F164" s="70"/>
      <c r="G164" s="70"/>
      <c r="H164" s="70"/>
      <c r="I164" s="70"/>
      <c r="J164" s="70"/>
      <c r="K164" s="63"/>
    </row>
    <row r="165" spans="2:11" hidden="1" x14ac:dyDescent="0.3"/>
    <row r="166" spans="2:11" hidden="1" x14ac:dyDescent="0.3"/>
    <row r="167" spans="2:11" hidden="1" x14ac:dyDescent="0.3"/>
    <row r="168" spans="2:11" hidden="1" x14ac:dyDescent="0.3"/>
    <row r="169" spans="2:11" hidden="1" x14ac:dyDescent="0.3"/>
    <row r="170" spans="2:11" hidden="1" x14ac:dyDescent="0.3"/>
    <row r="171" spans="2:11" hidden="1" x14ac:dyDescent="0.3"/>
    <row r="172" spans="2:11" hidden="1" x14ac:dyDescent="0.3"/>
    <row r="173" spans="2:11" hidden="1" x14ac:dyDescent="0.3"/>
    <row r="174" spans="2:11" hidden="1" x14ac:dyDescent="0.3"/>
    <row r="175" spans="2:11" hidden="1" x14ac:dyDescent="0.3"/>
    <row r="176" spans="2:11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</sheetData>
  <mergeCells count="67">
    <mergeCell ref="K160:K161"/>
    <mergeCell ref="B162:K162"/>
    <mergeCell ref="B164:K164"/>
    <mergeCell ref="F159:J159"/>
    <mergeCell ref="B160:B161"/>
    <mergeCell ref="C160:C161"/>
    <mergeCell ref="D160:D161"/>
    <mergeCell ref="E160:E161"/>
    <mergeCell ref="F160:J160"/>
    <mergeCell ref="B154:C154"/>
    <mergeCell ref="D154:K154"/>
    <mergeCell ref="B155:C155"/>
    <mergeCell ref="D155:K155"/>
    <mergeCell ref="B158:K158"/>
    <mergeCell ref="B105:K105"/>
    <mergeCell ref="B128:K128"/>
    <mergeCell ref="B151:K151"/>
    <mergeCell ref="B153:C153"/>
    <mergeCell ref="D153:K153"/>
    <mergeCell ref="B98:C98"/>
    <mergeCell ref="D98:K98"/>
    <mergeCell ref="B101:K101"/>
    <mergeCell ref="F102:J102"/>
    <mergeCell ref="B103:B104"/>
    <mergeCell ref="C103:C104"/>
    <mergeCell ref="D103:D104"/>
    <mergeCell ref="E103:E104"/>
    <mergeCell ref="F103:J103"/>
    <mergeCell ref="K103:K104"/>
    <mergeCell ref="B71:K71"/>
    <mergeCell ref="B94:K94"/>
    <mergeCell ref="B96:C96"/>
    <mergeCell ref="D96:K96"/>
    <mergeCell ref="B97:C97"/>
    <mergeCell ref="D97:K97"/>
    <mergeCell ref="B47:K47"/>
    <mergeCell ref="B58:K58"/>
    <mergeCell ref="B49:C49"/>
    <mergeCell ref="D49:K49"/>
    <mergeCell ref="B50:C50"/>
    <mergeCell ref="D50:K50"/>
    <mergeCell ref="B51:C51"/>
    <mergeCell ref="D51:K51"/>
    <mergeCell ref="F55:J55"/>
    <mergeCell ref="B56:B57"/>
    <mergeCell ref="C56:C57"/>
    <mergeCell ref="B54:K54"/>
    <mergeCell ref="D56:D57"/>
    <mergeCell ref="E56:E57"/>
    <mergeCell ref="F56:J56"/>
    <mergeCell ref="K56:K57"/>
    <mergeCell ref="B8:K8"/>
    <mergeCell ref="K10:K11"/>
    <mergeCell ref="B12:K12"/>
    <mergeCell ref="B10:B11"/>
    <mergeCell ref="C10:C11"/>
    <mergeCell ref="D10:D11"/>
    <mergeCell ref="E10:E11"/>
    <mergeCell ref="F9:J9"/>
    <mergeCell ref="F10:J10"/>
    <mergeCell ref="B2:K2"/>
    <mergeCell ref="B4:C4"/>
    <mergeCell ref="B5:C5"/>
    <mergeCell ref="B6:C6"/>
    <mergeCell ref="D4:K4"/>
    <mergeCell ref="D5:K5"/>
    <mergeCell ref="D6:K6"/>
  </mergeCells>
  <pageMargins left="0.25" right="0.17" top="0.28000000000000003" bottom="0.23" header="0.16" footer="0.16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9"/>
  <sheetViews>
    <sheetView zoomScaleNormal="100" workbookViewId="0">
      <selection activeCell="AG17" sqref="AG17"/>
    </sheetView>
  </sheetViews>
  <sheetFormatPr defaultColWidth="9.109375" defaultRowHeight="20.399999999999999" x14ac:dyDescent="0.3"/>
  <cols>
    <col min="1" max="1" width="32.44140625" style="4" customWidth="1"/>
    <col min="2" max="2" width="7.88671875" style="4" customWidth="1"/>
    <col min="3" max="4" width="8.33203125" style="4" customWidth="1"/>
    <col min="5" max="6" width="8.109375" style="4" customWidth="1"/>
    <col min="7" max="8" width="7.5546875" style="4" customWidth="1"/>
    <col min="9" max="10" width="7.44140625" style="4" customWidth="1"/>
    <col min="11" max="11" width="7.6640625" style="4" customWidth="1"/>
    <col min="12" max="12" width="6.88671875" style="4" customWidth="1"/>
    <col min="13" max="16" width="8.109375" style="4" customWidth="1"/>
    <col min="17" max="17" width="7" style="4" customWidth="1"/>
    <col min="18" max="18" width="7.109375" style="4" customWidth="1"/>
    <col min="19" max="19" width="7" style="4" customWidth="1"/>
    <col min="20" max="21" width="7.5546875" style="4" customWidth="1"/>
    <col min="22" max="22" width="7.44140625" style="4" customWidth="1"/>
    <col min="23" max="23" width="8.109375" style="4" customWidth="1"/>
    <col min="24" max="24" width="6.88671875" style="4" customWidth="1"/>
    <col min="25" max="29" width="8.109375" style="4" customWidth="1"/>
    <col min="30" max="30" width="7.109375" style="4" customWidth="1"/>
    <col min="31" max="31" width="6.88671875" style="4" customWidth="1"/>
    <col min="32" max="36" width="8.109375" style="4" customWidth="1"/>
    <col min="37" max="37" width="7.33203125" style="4" customWidth="1"/>
    <col min="38" max="39" width="7.109375" style="4" customWidth="1"/>
    <col min="40" max="41" width="8.109375" style="4" customWidth="1"/>
    <col min="42" max="42" width="7.109375" style="4" customWidth="1"/>
    <col min="43" max="43" width="7.5546875" style="4" customWidth="1"/>
    <col min="44" max="44" width="7.109375" style="4" customWidth="1"/>
    <col min="45" max="46" width="8.109375" style="4" customWidth="1"/>
    <col min="47" max="48" width="7.5546875" style="4" customWidth="1"/>
    <col min="49" max="49" width="8.109375" style="4" customWidth="1"/>
    <col min="50" max="50" width="7.5546875" style="4" customWidth="1"/>
    <col min="51" max="51" width="7.44140625" style="4" customWidth="1"/>
    <col min="52" max="56" width="8.109375" style="4" customWidth="1"/>
    <col min="57" max="80" width="7.44140625" style="4" customWidth="1"/>
    <col min="81" max="81" width="7.88671875" style="4" customWidth="1"/>
    <col min="82" max="96" width="7.44140625" style="4" customWidth="1"/>
    <col min="97" max="101" width="6.44140625" style="4" customWidth="1"/>
    <col min="102" max="106" width="11.109375" style="4" customWidth="1"/>
    <col min="107" max="107" width="11.6640625" style="4" bestFit="1" customWidth="1"/>
    <col min="108" max="16384" width="9.109375" style="4"/>
  </cols>
  <sheetData>
    <row r="1" spans="1:107" ht="9.75" customHeight="1" x14ac:dyDescent="0.3"/>
    <row r="2" spans="1:107" ht="27" customHeight="1" x14ac:dyDescent="0.3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</row>
    <row r="3" spans="1:107" ht="12" customHeight="1" x14ac:dyDescent="0.3"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</row>
    <row r="4" spans="1:107" ht="45" customHeight="1" x14ac:dyDescent="0.3">
      <c r="A4" s="83" t="s">
        <v>31</v>
      </c>
      <c r="B4" s="79" t="s">
        <v>159</v>
      </c>
      <c r="C4" s="79"/>
      <c r="D4" s="79"/>
      <c r="E4" s="79"/>
      <c r="F4" s="79"/>
      <c r="G4" s="80" t="s">
        <v>164</v>
      </c>
      <c r="H4" s="81"/>
      <c r="I4" s="81"/>
      <c r="J4" s="81"/>
      <c r="K4" s="82"/>
      <c r="L4" s="79" t="s">
        <v>160</v>
      </c>
      <c r="M4" s="79"/>
      <c r="N4" s="79"/>
      <c r="O4" s="79"/>
      <c r="P4" s="79"/>
      <c r="Q4" s="79" t="s">
        <v>104</v>
      </c>
      <c r="R4" s="79"/>
      <c r="S4" s="79"/>
      <c r="T4" s="79"/>
      <c r="U4" s="79"/>
      <c r="V4" s="79" t="s">
        <v>163</v>
      </c>
      <c r="W4" s="79"/>
      <c r="X4" s="79"/>
      <c r="Y4" s="79"/>
      <c r="Z4" s="79"/>
      <c r="AA4" s="79" t="s">
        <v>168</v>
      </c>
      <c r="AB4" s="79"/>
      <c r="AC4" s="79"/>
      <c r="AD4" s="79"/>
      <c r="AE4" s="79"/>
      <c r="AF4" s="80" t="s">
        <v>169</v>
      </c>
      <c r="AG4" s="81"/>
      <c r="AH4" s="81"/>
      <c r="AI4" s="81"/>
      <c r="AJ4" s="82"/>
      <c r="AK4" s="79" t="s">
        <v>105</v>
      </c>
      <c r="AL4" s="79"/>
      <c r="AM4" s="79"/>
      <c r="AN4" s="79"/>
      <c r="AO4" s="79"/>
      <c r="AP4" s="79" t="s">
        <v>171</v>
      </c>
      <c r="AQ4" s="79"/>
      <c r="AR4" s="79"/>
      <c r="AS4" s="79"/>
      <c r="AT4" s="79"/>
      <c r="AU4" s="79" t="s">
        <v>172</v>
      </c>
      <c r="AV4" s="79"/>
      <c r="AW4" s="79"/>
      <c r="AX4" s="79"/>
      <c r="AY4" s="79"/>
      <c r="AZ4" s="80" t="s">
        <v>180</v>
      </c>
      <c r="BA4" s="81"/>
      <c r="BB4" s="81"/>
      <c r="BC4" s="81"/>
      <c r="BD4" s="82"/>
      <c r="BE4" s="79" t="s">
        <v>173</v>
      </c>
      <c r="BF4" s="79"/>
      <c r="BG4" s="79"/>
      <c r="BH4" s="79"/>
      <c r="BI4" s="79"/>
      <c r="BJ4" s="79" t="s">
        <v>174</v>
      </c>
      <c r="BK4" s="79"/>
      <c r="BL4" s="79"/>
      <c r="BM4" s="79"/>
      <c r="BN4" s="79"/>
      <c r="BO4" s="79" t="s">
        <v>106</v>
      </c>
      <c r="BP4" s="79"/>
      <c r="BQ4" s="79"/>
      <c r="BR4" s="79"/>
      <c r="BS4" s="79"/>
      <c r="BT4" s="79" t="s">
        <v>107</v>
      </c>
      <c r="BU4" s="79"/>
      <c r="BV4" s="79"/>
      <c r="BW4" s="79"/>
      <c r="BX4" s="79"/>
      <c r="BY4" s="79" t="s">
        <v>108</v>
      </c>
      <c r="BZ4" s="79"/>
      <c r="CA4" s="79"/>
      <c r="CB4" s="79"/>
      <c r="CC4" s="79"/>
      <c r="CD4" s="79" t="s">
        <v>109</v>
      </c>
      <c r="CE4" s="79"/>
      <c r="CF4" s="79"/>
      <c r="CG4" s="79"/>
      <c r="CH4" s="79"/>
      <c r="CI4" s="79" t="s">
        <v>110</v>
      </c>
      <c r="CJ4" s="79"/>
      <c r="CK4" s="79"/>
      <c r="CL4" s="79"/>
      <c r="CM4" s="79"/>
      <c r="CN4" s="79" t="s">
        <v>175</v>
      </c>
      <c r="CO4" s="79"/>
      <c r="CP4" s="79"/>
      <c r="CQ4" s="79"/>
      <c r="CR4" s="79"/>
      <c r="CS4" s="79" t="s">
        <v>119</v>
      </c>
      <c r="CT4" s="79"/>
      <c r="CU4" s="79"/>
      <c r="CV4" s="79"/>
      <c r="CW4" s="79"/>
      <c r="CX4" s="72" t="s">
        <v>35</v>
      </c>
      <c r="CY4" s="72"/>
      <c r="CZ4" s="72"/>
      <c r="DA4" s="72"/>
      <c r="DB4" s="72"/>
    </row>
    <row r="5" spans="1:107" ht="43.5" customHeight="1" x14ac:dyDescent="0.3">
      <c r="A5" s="84"/>
      <c r="B5" s="5" t="s">
        <v>6</v>
      </c>
      <c r="C5" s="5" t="s">
        <v>7</v>
      </c>
      <c r="D5" s="5" t="s">
        <v>2</v>
      </c>
      <c r="E5" s="5" t="s">
        <v>3</v>
      </c>
      <c r="F5" s="5" t="s">
        <v>4</v>
      </c>
      <c r="G5" s="5" t="s">
        <v>6</v>
      </c>
      <c r="H5" s="5" t="s">
        <v>7</v>
      </c>
      <c r="I5" s="5" t="s">
        <v>2</v>
      </c>
      <c r="J5" s="5" t="s">
        <v>3</v>
      </c>
      <c r="K5" s="5" t="s">
        <v>4</v>
      </c>
      <c r="L5" s="5" t="s">
        <v>6</v>
      </c>
      <c r="M5" s="5" t="s">
        <v>7</v>
      </c>
      <c r="N5" s="5" t="s">
        <v>2</v>
      </c>
      <c r="O5" s="5" t="s">
        <v>3</v>
      </c>
      <c r="P5" s="5" t="s">
        <v>4</v>
      </c>
      <c r="Q5" s="5" t="s">
        <v>6</v>
      </c>
      <c r="R5" s="5" t="s">
        <v>7</v>
      </c>
      <c r="S5" s="5" t="s">
        <v>2</v>
      </c>
      <c r="T5" s="5" t="s">
        <v>3</v>
      </c>
      <c r="U5" s="5" t="s">
        <v>4</v>
      </c>
      <c r="V5" s="5" t="s">
        <v>6</v>
      </c>
      <c r="W5" s="5" t="s">
        <v>7</v>
      </c>
      <c r="X5" s="5" t="s">
        <v>2</v>
      </c>
      <c r="Y5" s="5" t="s">
        <v>3</v>
      </c>
      <c r="Z5" s="5" t="s">
        <v>4</v>
      </c>
      <c r="AA5" s="5" t="s">
        <v>6</v>
      </c>
      <c r="AB5" s="5" t="s">
        <v>7</v>
      </c>
      <c r="AC5" s="5" t="s">
        <v>2</v>
      </c>
      <c r="AD5" s="5" t="s">
        <v>3</v>
      </c>
      <c r="AE5" s="5" t="s">
        <v>4</v>
      </c>
      <c r="AF5" s="5" t="s">
        <v>6</v>
      </c>
      <c r="AG5" s="5" t="s">
        <v>7</v>
      </c>
      <c r="AH5" s="5" t="s">
        <v>2</v>
      </c>
      <c r="AI5" s="5" t="s">
        <v>3</v>
      </c>
      <c r="AJ5" s="5" t="s">
        <v>4</v>
      </c>
      <c r="AK5" s="5" t="s">
        <v>6</v>
      </c>
      <c r="AL5" s="5" t="s">
        <v>7</v>
      </c>
      <c r="AM5" s="5" t="s">
        <v>2</v>
      </c>
      <c r="AN5" s="5" t="s">
        <v>3</v>
      </c>
      <c r="AO5" s="5" t="s">
        <v>4</v>
      </c>
      <c r="AP5" s="5" t="s">
        <v>6</v>
      </c>
      <c r="AQ5" s="5" t="s">
        <v>7</v>
      </c>
      <c r="AR5" s="5" t="s">
        <v>2</v>
      </c>
      <c r="AS5" s="5" t="s">
        <v>3</v>
      </c>
      <c r="AT5" s="5" t="s">
        <v>4</v>
      </c>
      <c r="AU5" s="5" t="s">
        <v>6</v>
      </c>
      <c r="AV5" s="5" t="s">
        <v>7</v>
      </c>
      <c r="AW5" s="5" t="s">
        <v>2</v>
      </c>
      <c r="AX5" s="5" t="s">
        <v>3</v>
      </c>
      <c r="AY5" s="5" t="s">
        <v>4</v>
      </c>
      <c r="AZ5" s="5" t="s">
        <v>6</v>
      </c>
      <c r="BA5" s="5" t="s">
        <v>7</v>
      </c>
      <c r="BB5" s="5" t="s">
        <v>2</v>
      </c>
      <c r="BC5" s="5" t="s">
        <v>3</v>
      </c>
      <c r="BD5" s="5" t="s">
        <v>4</v>
      </c>
      <c r="BE5" s="5" t="s">
        <v>6</v>
      </c>
      <c r="BF5" s="5" t="s">
        <v>7</v>
      </c>
      <c r="BG5" s="5" t="s">
        <v>2</v>
      </c>
      <c r="BH5" s="5" t="s">
        <v>3</v>
      </c>
      <c r="BI5" s="5" t="s">
        <v>4</v>
      </c>
      <c r="BJ5" s="5" t="s">
        <v>6</v>
      </c>
      <c r="BK5" s="5" t="s">
        <v>7</v>
      </c>
      <c r="BL5" s="5" t="s">
        <v>2</v>
      </c>
      <c r="BM5" s="5" t="s">
        <v>3</v>
      </c>
      <c r="BN5" s="5" t="s">
        <v>4</v>
      </c>
      <c r="BO5" s="5" t="s">
        <v>6</v>
      </c>
      <c r="BP5" s="5" t="s">
        <v>7</v>
      </c>
      <c r="BQ5" s="5" t="s">
        <v>2</v>
      </c>
      <c r="BR5" s="5" t="s">
        <v>3</v>
      </c>
      <c r="BS5" s="5" t="s">
        <v>4</v>
      </c>
      <c r="BT5" s="5" t="s">
        <v>6</v>
      </c>
      <c r="BU5" s="5" t="s">
        <v>7</v>
      </c>
      <c r="BV5" s="5" t="s">
        <v>2</v>
      </c>
      <c r="BW5" s="5" t="s">
        <v>3</v>
      </c>
      <c r="BX5" s="5" t="s">
        <v>4</v>
      </c>
      <c r="BY5" s="5" t="s">
        <v>6</v>
      </c>
      <c r="BZ5" s="5" t="s">
        <v>7</v>
      </c>
      <c r="CA5" s="5" t="s">
        <v>2</v>
      </c>
      <c r="CB5" s="5" t="s">
        <v>3</v>
      </c>
      <c r="CC5" s="5" t="s">
        <v>4</v>
      </c>
      <c r="CD5" s="5" t="s">
        <v>6</v>
      </c>
      <c r="CE5" s="5" t="s">
        <v>7</v>
      </c>
      <c r="CF5" s="5" t="s">
        <v>2</v>
      </c>
      <c r="CG5" s="5" t="s">
        <v>3</v>
      </c>
      <c r="CH5" s="5" t="s">
        <v>4</v>
      </c>
      <c r="CI5" s="5" t="s">
        <v>6</v>
      </c>
      <c r="CJ5" s="5" t="s">
        <v>7</v>
      </c>
      <c r="CK5" s="5" t="s">
        <v>2</v>
      </c>
      <c r="CL5" s="5" t="s">
        <v>3</v>
      </c>
      <c r="CM5" s="5" t="s">
        <v>4</v>
      </c>
      <c r="CN5" s="5" t="s">
        <v>6</v>
      </c>
      <c r="CO5" s="5" t="s">
        <v>7</v>
      </c>
      <c r="CP5" s="5" t="s">
        <v>2</v>
      </c>
      <c r="CQ5" s="5" t="s">
        <v>3</v>
      </c>
      <c r="CR5" s="5" t="s">
        <v>4</v>
      </c>
      <c r="CS5" s="5" t="s">
        <v>6</v>
      </c>
      <c r="CT5" s="5" t="s">
        <v>7</v>
      </c>
      <c r="CU5" s="5" t="s">
        <v>2</v>
      </c>
      <c r="CV5" s="5" t="s">
        <v>3</v>
      </c>
      <c r="CW5" s="5" t="s">
        <v>4</v>
      </c>
      <c r="CX5" s="5" t="s">
        <v>6</v>
      </c>
      <c r="CY5" s="5" t="s">
        <v>7</v>
      </c>
      <c r="CZ5" s="5" t="s">
        <v>2</v>
      </c>
      <c r="DA5" s="5" t="s">
        <v>3</v>
      </c>
      <c r="DB5" s="5" t="s">
        <v>4</v>
      </c>
    </row>
    <row r="6" spans="1:107" ht="52.5" customHeight="1" x14ac:dyDescent="0.3">
      <c r="A6" s="2" t="s">
        <v>32</v>
      </c>
      <c r="B6" s="6" t="s">
        <v>8</v>
      </c>
      <c r="C6" s="7" t="s">
        <v>8</v>
      </c>
      <c r="D6" s="7" t="s">
        <v>8</v>
      </c>
      <c r="E6" s="7" t="s">
        <v>8</v>
      </c>
      <c r="F6" s="7" t="s">
        <v>8</v>
      </c>
      <c r="G6" s="6" t="s">
        <v>8</v>
      </c>
      <c r="H6" s="7" t="s">
        <v>8</v>
      </c>
      <c r="I6" s="7" t="s">
        <v>8</v>
      </c>
      <c r="J6" s="7" t="s">
        <v>8</v>
      </c>
      <c r="K6" s="7" t="s">
        <v>8</v>
      </c>
      <c r="L6" s="7" t="s">
        <v>8</v>
      </c>
      <c r="M6" s="7" t="s">
        <v>8</v>
      </c>
      <c r="N6" s="7" t="s">
        <v>8</v>
      </c>
      <c r="O6" s="7" t="s">
        <v>8</v>
      </c>
      <c r="P6" s="7" t="s">
        <v>8</v>
      </c>
      <c r="Q6" s="7" t="s">
        <v>8</v>
      </c>
      <c r="R6" s="7" t="s">
        <v>8</v>
      </c>
      <c r="S6" s="7" t="s">
        <v>8</v>
      </c>
      <c r="T6" s="7" t="s">
        <v>8</v>
      </c>
      <c r="U6" s="7" t="s">
        <v>8</v>
      </c>
      <c r="V6" s="7" t="s">
        <v>8</v>
      </c>
      <c r="W6" s="7" t="s">
        <v>8</v>
      </c>
      <c r="X6" s="7" t="s">
        <v>8</v>
      </c>
      <c r="Y6" s="7" t="s">
        <v>8</v>
      </c>
      <c r="Z6" s="7" t="s">
        <v>8</v>
      </c>
      <c r="AA6" s="7" t="s">
        <v>8</v>
      </c>
      <c r="AB6" s="7" t="s">
        <v>8</v>
      </c>
      <c r="AC6" s="7" t="s">
        <v>8</v>
      </c>
      <c r="AD6" s="7" t="s">
        <v>8</v>
      </c>
      <c r="AE6" s="7" t="s">
        <v>8</v>
      </c>
      <c r="AF6" s="7" t="s">
        <v>8</v>
      </c>
      <c r="AG6" s="7" t="s">
        <v>8</v>
      </c>
      <c r="AH6" s="7" t="s">
        <v>8</v>
      </c>
      <c r="AI6" s="7" t="s">
        <v>8</v>
      </c>
      <c r="AJ6" s="7" t="s">
        <v>8</v>
      </c>
      <c r="AK6" s="7" t="s">
        <v>8</v>
      </c>
      <c r="AL6" s="7" t="s">
        <v>8</v>
      </c>
      <c r="AM6" s="7" t="s">
        <v>8</v>
      </c>
      <c r="AN6" s="7" t="s">
        <v>8</v>
      </c>
      <c r="AO6" s="7" t="s">
        <v>8</v>
      </c>
      <c r="AP6" s="7" t="s">
        <v>8</v>
      </c>
      <c r="AQ6" s="7" t="s">
        <v>8</v>
      </c>
      <c r="AR6" s="7" t="s">
        <v>8</v>
      </c>
      <c r="AS6" s="7" t="s">
        <v>8</v>
      </c>
      <c r="AT6" s="7" t="s">
        <v>8</v>
      </c>
      <c r="AU6" s="7" t="s">
        <v>8</v>
      </c>
      <c r="AV6" s="7" t="s">
        <v>8</v>
      </c>
      <c r="AW6" s="7" t="s">
        <v>8</v>
      </c>
      <c r="AX6" s="7" t="s">
        <v>8</v>
      </c>
      <c r="AY6" s="7" t="s">
        <v>8</v>
      </c>
      <c r="AZ6" s="7" t="s">
        <v>8</v>
      </c>
      <c r="BA6" s="7" t="s">
        <v>8</v>
      </c>
      <c r="BB6" s="7" t="s">
        <v>8</v>
      </c>
      <c r="BC6" s="7" t="s">
        <v>8</v>
      </c>
      <c r="BD6" s="7" t="s">
        <v>8</v>
      </c>
      <c r="BE6" s="7" t="s">
        <v>8</v>
      </c>
      <c r="BF6" s="7" t="s">
        <v>8</v>
      </c>
      <c r="BG6" s="7" t="s">
        <v>8</v>
      </c>
      <c r="BH6" s="7" t="s">
        <v>8</v>
      </c>
      <c r="BI6" s="7" t="s">
        <v>8</v>
      </c>
      <c r="BJ6" s="7" t="s">
        <v>8</v>
      </c>
      <c r="BK6" s="7" t="s">
        <v>8</v>
      </c>
      <c r="BL6" s="7" t="s">
        <v>8</v>
      </c>
      <c r="BM6" s="7" t="s">
        <v>8</v>
      </c>
      <c r="BN6" s="7" t="s">
        <v>8</v>
      </c>
      <c r="BO6" s="7" t="s">
        <v>8</v>
      </c>
      <c r="BP6" s="7" t="s">
        <v>8</v>
      </c>
      <c r="BQ6" s="7" t="s">
        <v>8</v>
      </c>
      <c r="BR6" s="7" t="s">
        <v>8</v>
      </c>
      <c r="BS6" s="7" t="s">
        <v>8</v>
      </c>
      <c r="BT6" s="7" t="s">
        <v>8</v>
      </c>
      <c r="BU6" s="7" t="s">
        <v>8</v>
      </c>
      <c r="BV6" s="7" t="s">
        <v>8</v>
      </c>
      <c r="BW6" s="7" t="s">
        <v>8</v>
      </c>
      <c r="BX6" s="7" t="s">
        <v>8</v>
      </c>
      <c r="BY6" s="7" t="s">
        <v>8</v>
      </c>
      <c r="BZ6" s="7" t="s">
        <v>8</v>
      </c>
      <c r="CA6" s="7" t="s">
        <v>8</v>
      </c>
      <c r="CB6" s="7" t="s">
        <v>8</v>
      </c>
      <c r="CC6" s="7" t="s">
        <v>8</v>
      </c>
      <c r="CD6" s="7" t="s">
        <v>8</v>
      </c>
      <c r="CE6" s="7" t="s">
        <v>8</v>
      </c>
      <c r="CF6" s="7" t="s">
        <v>8</v>
      </c>
      <c r="CG6" s="7" t="s">
        <v>8</v>
      </c>
      <c r="CH6" s="7" t="s">
        <v>8</v>
      </c>
      <c r="CI6" s="7" t="s">
        <v>8</v>
      </c>
      <c r="CJ6" s="7" t="s">
        <v>8</v>
      </c>
      <c r="CK6" s="7" t="s">
        <v>8</v>
      </c>
      <c r="CL6" s="7" t="s">
        <v>8</v>
      </c>
      <c r="CM6" s="7" t="s">
        <v>8</v>
      </c>
      <c r="CN6" s="7" t="s">
        <v>8</v>
      </c>
      <c r="CO6" s="7" t="s">
        <v>8</v>
      </c>
      <c r="CP6" s="7" t="s">
        <v>8</v>
      </c>
      <c r="CQ6" s="7" t="s">
        <v>8</v>
      </c>
      <c r="CR6" s="7" t="s">
        <v>8</v>
      </c>
      <c r="CS6" s="7" t="s">
        <v>8</v>
      </c>
      <c r="CT6" s="7" t="s">
        <v>8</v>
      </c>
      <c r="CU6" s="7" t="s">
        <v>8</v>
      </c>
      <c r="CV6" s="7" t="s">
        <v>8</v>
      </c>
      <c r="CW6" s="7" t="s">
        <v>8</v>
      </c>
      <c r="CX6" s="36">
        <f>CX7+CX8+CX9+CX10+CX12+CX13+CX16+CX18+CX20+CX21+CX22+CX23+CX24+CX25</f>
        <v>245668.80000000002</v>
      </c>
      <c r="CY6" s="36">
        <f t="shared" ref="CY6:DB6" si="0">CY7+CY8+CY9+CY10+CY12+CY13+CY16+CY18+CY20+CY21+CY22+CY23+CY24+CY25</f>
        <v>303648.49999999988</v>
      </c>
      <c r="CZ6" s="36">
        <f t="shared" si="0"/>
        <v>333221.39999999997</v>
      </c>
      <c r="DA6" s="36">
        <f t="shared" si="0"/>
        <v>341415.6</v>
      </c>
      <c r="DB6" s="36">
        <f t="shared" si="0"/>
        <v>343822.39999999997</v>
      </c>
    </row>
    <row r="7" spans="1:107" ht="21.6" x14ac:dyDescent="0.3">
      <c r="A7" s="56" t="s">
        <v>141</v>
      </c>
      <c r="B7" s="41">
        <v>207856.1</v>
      </c>
      <c r="C7" s="41">
        <v>213357.8</v>
      </c>
      <c r="D7" s="41">
        <v>236178.5</v>
      </c>
      <c r="E7" s="41">
        <v>244123</v>
      </c>
      <c r="F7" s="41">
        <v>246364</v>
      </c>
      <c r="G7" s="17">
        <v>64</v>
      </c>
      <c r="H7" s="17">
        <v>62</v>
      </c>
      <c r="I7" s="17">
        <v>61</v>
      </c>
      <c r="J7" s="17">
        <v>61</v>
      </c>
      <c r="K7" s="17">
        <v>61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58">
        <v>207856.1</v>
      </c>
      <c r="CY7" s="58">
        <v>213357.8</v>
      </c>
      <c r="CZ7" s="58">
        <v>236178.5</v>
      </c>
      <c r="DA7" s="58">
        <v>244123</v>
      </c>
      <c r="DB7" s="58">
        <v>246364</v>
      </c>
    </row>
    <row r="8" spans="1:107" ht="21.6" x14ac:dyDescent="0.3">
      <c r="A8" s="56" t="s">
        <v>132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44">
        <v>0</v>
      </c>
      <c r="M8" s="44">
        <v>49602.6</v>
      </c>
      <c r="N8" s="44">
        <v>54683</v>
      </c>
      <c r="O8" s="44">
        <v>54683</v>
      </c>
      <c r="P8" s="44">
        <v>54683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51">
        <v>0</v>
      </c>
      <c r="CY8" s="51">
        <v>49602.6</v>
      </c>
      <c r="CZ8" s="51">
        <v>54683</v>
      </c>
      <c r="DA8" s="51">
        <v>54683</v>
      </c>
      <c r="DB8" s="51">
        <v>54683</v>
      </c>
    </row>
    <row r="9" spans="1:107" ht="21.6" x14ac:dyDescent="0.3">
      <c r="A9" s="56" t="s">
        <v>142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17"/>
      <c r="M9" s="17"/>
      <c r="N9" s="17"/>
      <c r="O9" s="17"/>
      <c r="P9" s="17"/>
      <c r="Q9" s="45">
        <v>11014.3</v>
      </c>
      <c r="R9" s="45">
        <v>11356.8</v>
      </c>
      <c r="S9" s="45">
        <v>11446.6</v>
      </c>
      <c r="T9" s="45">
        <v>11696.3</v>
      </c>
      <c r="U9" s="45">
        <v>11862.1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51">
        <v>11014.3</v>
      </c>
      <c r="CY9" s="51">
        <v>11356.8</v>
      </c>
      <c r="CZ9" s="51">
        <v>11446.6</v>
      </c>
      <c r="DA9" s="51">
        <v>11696.3</v>
      </c>
      <c r="DB9" s="51">
        <v>11862.1</v>
      </c>
    </row>
    <row r="10" spans="1:107" x14ac:dyDescent="0.25">
      <c r="A10" s="56" t="s">
        <v>143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4">
        <v>44.98</v>
      </c>
      <c r="W10" s="34">
        <v>44.98</v>
      </c>
      <c r="X10" s="34">
        <v>44.98</v>
      </c>
      <c r="Y10" s="34">
        <v>44.98</v>
      </c>
      <c r="Z10" s="34">
        <v>44.98</v>
      </c>
      <c r="AA10" s="48">
        <v>2313.4</v>
      </c>
      <c r="AB10" s="48">
        <v>3048.8</v>
      </c>
      <c r="AC10" s="49">
        <v>3797.8</v>
      </c>
      <c r="AD10" s="49">
        <v>3797.8</v>
      </c>
      <c r="AE10" s="49">
        <v>3797.8</v>
      </c>
      <c r="AF10" s="49"/>
      <c r="AG10" s="49"/>
      <c r="AH10" s="49"/>
      <c r="AI10" s="49"/>
      <c r="AJ10" s="49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52">
        <v>3464</v>
      </c>
      <c r="CY10" s="52">
        <v>4815.1000000000004</v>
      </c>
      <c r="CZ10" s="52">
        <v>5564.1</v>
      </c>
      <c r="DA10" s="52">
        <v>5564.1</v>
      </c>
      <c r="DB10" s="52">
        <v>5564.1</v>
      </c>
    </row>
    <row r="11" spans="1:107" x14ac:dyDescent="0.25">
      <c r="A11" s="56" t="s">
        <v>144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52">
        <v>86</v>
      </c>
      <c r="CY11" s="52">
        <v>105.2</v>
      </c>
      <c r="CZ11" s="52">
        <v>105.2</v>
      </c>
      <c r="DA11" s="52">
        <v>105.2</v>
      </c>
      <c r="DB11" s="52">
        <v>105.2</v>
      </c>
    </row>
    <row r="12" spans="1:107" x14ac:dyDescent="0.25">
      <c r="A12" s="56" t="s">
        <v>145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>
        <v>2145.6</v>
      </c>
      <c r="AG12" s="17">
        <v>4360.6000000000004</v>
      </c>
      <c r="AH12" s="17">
        <v>3845.6</v>
      </c>
      <c r="AI12" s="17">
        <v>3845.6</v>
      </c>
      <c r="AJ12" s="17">
        <v>3845.6</v>
      </c>
      <c r="AK12" s="17">
        <v>100</v>
      </c>
      <c r="AL12" s="17">
        <v>200</v>
      </c>
      <c r="AM12" s="17">
        <v>100</v>
      </c>
      <c r="AN12" s="17">
        <v>100</v>
      </c>
      <c r="AO12" s="17">
        <v>100</v>
      </c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50">
        <v>3055.6</v>
      </c>
      <c r="CY12" s="50">
        <v>5460.6</v>
      </c>
      <c r="CZ12" s="50">
        <v>4845.3999999999996</v>
      </c>
      <c r="DA12" s="50">
        <v>4845.3999999999996</v>
      </c>
      <c r="DB12" s="50">
        <v>4845.3999999999996</v>
      </c>
    </row>
    <row r="13" spans="1:107" x14ac:dyDescent="0.25">
      <c r="A13" s="56" t="s">
        <v>146</v>
      </c>
      <c r="B13" s="30"/>
      <c r="C13" s="30"/>
      <c r="D13" s="30"/>
      <c r="E13" s="30"/>
      <c r="F13" s="30"/>
      <c r="G13" s="30"/>
      <c r="H13" s="30"/>
      <c r="I13" s="57"/>
      <c r="J13" s="30"/>
      <c r="K13" s="30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>
        <v>4</v>
      </c>
      <c r="AQ13" s="17">
        <v>4</v>
      </c>
      <c r="AR13" s="17">
        <v>3</v>
      </c>
      <c r="AS13" s="17">
        <v>3</v>
      </c>
      <c r="AT13" s="17">
        <v>3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50">
        <v>176</v>
      </c>
      <c r="CY13" s="50">
        <v>120</v>
      </c>
      <c r="CZ13" s="50">
        <v>120</v>
      </c>
      <c r="DA13" s="50">
        <v>120</v>
      </c>
      <c r="DB13" s="50">
        <v>120</v>
      </c>
      <c r="DC13" s="33"/>
    </row>
    <row r="14" spans="1:107" x14ac:dyDescent="0.25">
      <c r="A14" s="56" t="s">
        <v>147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50">
        <v>8847.7200000000012</v>
      </c>
      <c r="CY14" s="50">
        <v>10874.7</v>
      </c>
      <c r="CZ14" s="50">
        <v>10874.7</v>
      </c>
      <c r="DA14" s="50">
        <v>10874.7</v>
      </c>
      <c r="DB14" s="50">
        <v>10874.7</v>
      </c>
    </row>
    <row r="15" spans="1:107" x14ac:dyDescent="0.25">
      <c r="A15" s="56" t="s">
        <v>148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54">
        <v>515</v>
      </c>
      <c r="CY15" s="54">
        <v>670</v>
      </c>
      <c r="CZ15" s="54">
        <v>670</v>
      </c>
      <c r="DA15" s="54">
        <v>670</v>
      </c>
      <c r="DB15" s="54">
        <v>670</v>
      </c>
    </row>
    <row r="16" spans="1:107" x14ac:dyDescent="0.25">
      <c r="A16" s="56" t="s">
        <v>149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>
        <v>145.9</v>
      </c>
      <c r="AV16" s="17">
        <v>100</v>
      </c>
      <c r="AW16" s="17">
        <v>100</v>
      </c>
      <c r="AX16" s="17">
        <v>100</v>
      </c>
      <c r="AY16" s="17">
        <v>100</v>
      </c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55">
        <f>AU16</f>
        <v>145.9</v>
      </c>
      <c r="CY16" s="55">
        <f t="shared" ref="CY16:DB16" si="1">AV16</f>
        <v>100</v>
      </c>
      <c r="CZ16" s="55">
        <f t="shared" si="1"/>
        <v>100</v>
      </c>
      <c r="DA16" s="55">
        <f t="shared" si="1"/>
        <v>100</v>
      </c>
      <c r="DB16" s="55">
        <f t="shared" si="1"/>
        <v>100</v>
      </c>
    </row>
    <row r="17" spans="1:106" x14ac:dyDescent="0.25">
      <c r="A17" s="56" t="s">
        <v>150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52">
        <v>500</v>
      </c>
      <c r="CY17" s="52">
        <v>500</v>
      </c>
      <c r="CZ17" s="52">
        <v>500</v>
      </c>
      <c r="DA17" s="52">
        <v>500</v>
      </c>
      <c r="DB17" s="52">
        <v>500</v>
      </c>
    </row>
    <row r="18" spans="1:106" x14ac:dyDescent="0.25">
      <c r="A18" s="56" t="s">
        <v>151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>
        <v>500</v>
      </c>
      <c r="BC18" s="17">
        <v>500</v>
      </c>
      <c r="BD18" s="17">
        <v>500</v>
      </c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50">
        <v>12000</v>
      </c>
      <c r="CY18" s="50">
        <v>12000</v>
      </c>
      <c r="CZ18" s="50">
        <v>12500</v>
      </c>
      <c r="DA18" s="50">
        <v>12500</v>
      </c>
      <c r="DB18" s="50">
        <v>12500</v>
      </c>
    </row>
    <row r="19" spans="1:106" x14ac:dyDescent="0.25">
      <c r="A19" s="56" t="s">
        <v>158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55">
        <v>130.5</v>
      </c>
      <c r="CY19" s="55">
        <v>131</v>
      </c>
      <c r="CZ19" s="55">
        <v>131</v>
      </c>
      <c r="DA19" s="55">
        <v>131</v>
      </c>
      <c r="DB19" s="55">
        <v>131</v>
      </c>
    </row>
    <row r="20" spans="1:106" ht="21.6" x14ac:dyDescent="0.25">
      <c r="A20" s="56" t="s">
        <v>152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>
        <v>900</v>
      </c>
      <c r="BF20" s="17">
        <v>675</v>
      </c>
      <c r="BG20" s="17">
        <v>675</v>
      </c>
      <c r="BH20" s="17">
        <v>675</v>
      </c>
      <c r="BI20" s="17">
        <v>675</v>
      </c>
      <c r="BJ20" s="17">
        <v>4</v>
      </c>
      <c r="BK20" s="17">
        <v>3</v>
      </c>
      <c r="BL20" s="17">
        <v>3</v>
      </c>
      <c r="BM20" s="17">
        <v>3</v>
      </c>
      <c r="BN20" s="17">
        <v>3</v>
      </c>
      <c r="BO20" s="17">
        <v>290.39999999999998</v>
      </c>
      <c r="BP20" s="17">
        <v>451</v>
      </c>
      <c r="BQ20" s="17">
        <v>451</v>
      </c>
      <c r="BR20" s="17">
        <v>451</v>
      </c>
      <c r="BS20" s="17">
        <v>451</v>
      </c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52">
        <v>1190.4000000000001</v>
      </c>
      <c r="CY20" s="52">
        <v>1126</v>
      </c>
      <c r="CZ20" s="52">
        <v>1138</v>
      </c>
      <c r="DA20" s="52">
        <v>1138</v>
      </c>
      <c r="DB20" s="52">
        <v>1138</v>
      </c>
    </row>
    <row r="21" spans="1:106" x14ac:dyDescent="0.25">
      <c r="A21" s="56" t="s">
        <v>153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>
        <v>612.70000000000005</v>
      </c>
      <c r="BU21" s="17">
        <v>786.5</v>
      </c>
      <c r="BV21" s="17">
        <v>992</v>
      </c>
      <c r="BW21" s="17">
        <v>992</v>
      </c>
      <c r="BX21" s="17">
        <v>992</v>
      </c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50">
        <v>612.70000000000005</v>
      </c>
      <c r="CY21" s="50">
        <v>786.5</v>
      </c>
      <c r="CZ21" s="50">
        <v>992</v>
      </c>
      <c r="DA21" s="50">
        <v>992</v>
      </c>
      <c r="DB21" s="50">
        <v>992</v>
      </c>
    </row>
    <row r="22" spans="1:106" x14ac:dyDescent="0.25">
      <c r="A22" s="56" t="s">
        <v>154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>
        <v>4256</v>
      </c>
      <c r="BZ22" s="17">
        <v>2892</v>
      </c>
      <c r="CA22" s="17">
        <v>2880</v>
      </c>
      <c r="CB22" s="17">
        <v>2880</v>
      </c>
      <c r="CC22" s="17">
        <v>2880</v>
      </c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50">
        <v>4256</v>
      </c>
      <c r="CY22" s="50">
        <v>2892</v>
      </c>
      <c r="CZ22" s="50">
        <v>2880</v>
      </c>
      <c r="DA22" s="50">
        <v>2880</v>
      </c>
      <c r="DB22" s="50">
        <v>2880</v>
      </c>
    </row>
    <row r="23" spans="1:106" x14ac:dyDescent="0.25">
      <c r="A23" s="56" t="s">
        <v>155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>
        <v>129.1</v>
      </c>
      <c r="CE23" s="17">
        <v>178</v>
      </c>
      <c r="CF23" s="17">
        <v>450</v>
      </c>
      <c r="CG23" s="17">
        <v>450</v>
      </c>
      <c r="CH23" s="17">
        <v>450</v>
      </c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50">
        <v>129.1</v>
      </c>
      <c r="CY23" s="50">
        <v>178</v>
      </c>
      <c r="CZ23" s="50">
        <v>450</v>
      </c>
      <c r="DA23" s="50">
        <v>450</v>
      </c>
      <c r="DB23" s="50">
        <v>450</v>
      </c>
    </row>
    <row r="24" spans="1:106" ht="21.6" x14ac:dyDescent="0.35">
      <c r="A24" s="56" t="s">
        <v>156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35"/>
      <c r="BK24" s="35"/>
      <c r="BL24" s="35"/>
      <c r="BM24" s="35"/>
      <c r="BN24" s="35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>
        <v>1722.7</v>
      </c>
      <c r="CJ24" s="17">
        <v>1882.4</v>
      </c>
      <c r="CK24" s="17">
        <v>2168</v>
      </c>
      <c r="CL24" s="17">
        <v>2168</v>
      </c>
      <c r="CM24" s="17">
        <v>2168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50">
        <v>1722.7</v>
      </c>
      <c r="CY24" s="50">
        <v>1718.3</v>
      </c>
      <c r="CZ24" s="50">
        <v>2168</v>
      </c>
      <c r="DA24" s="50">
        <v>2168</v>
      </c>
      <c r="DB24" s="50">
        <v>2168</v>
      </c>
    </row>
    <row r="25" spans="1:106" x14ac:dyDescent="0.25">
      <c r="A25" s="56" t="s">
        <v>157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9"/>
      <c r="BK25" s="19"/>
      <c r="BL25" s="19"/>
      <c r="BM25" s="19"/>
      <c r="BN25" s="19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>
        <v>46</v>
      </c>
      <c r="CO25" s="17">
        <v>33</v>
      </c>
      <c r="CP25" s="17">
        <v>33</v>
      </c>
      <c r="CQ25" s="17">
        <v>33</v>
      </c>
      <c r="CR25" s="17">
        <v>33</v>
      </c>
      <c r="CS25" s="17">
        <v>0</v>
      </c>
      <c r="CT25" s="17">
        <v>0</v>
      </c>
      <c r="CU25" s="17">
        <v>21</v>
      </c>
      <c r="CV25" s="17">
        <v>21</v>
      </c>
      <c r="CW25" s="17">
        <v>21</v>
      </c>
      <c r="CX25" s="50">
        <v>46</v>
      </c>
      <c r="CY25" s="50">
        <v>134.80000000000001</v>
      </c>
      <c r="CZ25" s="50">
        <v>155.80000000000001</v>
      </c>
      <c r="DA25" s="50">
        <v>155.80000000000001</v>
      </c>
      <c r="DB25" s="50">
        <v>155.80000000000001</v>
      </c>
    </row>
    <row r="26" spans="1:106" ht="36.75" customHeight="1" x14ac:dyDescent="0.35">
      <c r="A26" s="9" t="s">
        <v>33</v>
      </c>
      <c r="B26" s="8" t="s">
        <v>8</v>
      </c>
      <c r="C26" s="7" t="s">
        <v>8</v>
      </c>
      <c r="D26" s="7" t="s">
        <v>8</v>
      </c>
      <c r="E26" s="7" t="s">
        <v>8</v>
      </c>
      <c r="F26" s="7" t="s">
        <v>8</v>
      </c>
      <c r="G26" s="8" t="s">
        <v>8</v>
      </c>
      <c r="H26" s="7" t="s">
        <v>8</v>
      </c>
      <c r="I26" s="7" t="s">
        <v>8</v>
      </c>
      <c r="J26" s="7" t="s">
        <v>8</v>
      </c>
      <c r="K26" s="7" t="s">
        <v>8</v>
      </c>
      <c r="L26" s="7" t="s">
        <v>8</v>
      </c>
      <c r="M26" s="7" t="s">
        <v>8</v>
      </c>
      <c r="N26" s="7" t="s">
        <v>8</v>
      </c>
      <c r="O26" s="7" t="s">
        <v>8</v>
      </c>
      <c r="P26" s="7" t="s">
        <v>8</v>
      </c>
      <c r="Q26" s="7" t="s">
        <v>8</v>
      </c>
      <c r="R26" s="7" t="s">
        <v>8</v>
      </c>
      <c r="S26" s="7" t="s">
        <v>8</v>
      </c>
      <c r="T26" s="7" t="s">
        <v>8</v>
      </c>
      <c r="U26" s="7" t="s">
        <v>8</v>
      </c>
      <c r="V26" s="7" t="s">
        <v>8</v>
      </c>
      <c r="W26" s="7" t="s">
        <v>8</v>
      </c>
      <c r="X26" s="7" t="s">
        <v>8</v>
      </c>
      <c r="Y26" s="7" t="s">
        <v>8</v>
      </c>
      <c r="Z26" s="7" t="s">
        <v>8</v>
      </c>
      <c r="AA26" s="7" t="s">
        <v>8</v>
      </c>
      <c r="AB26" s="7" t="s">
        <v>8</v>
      </c>
      <c r="AC26" s="7" t="s">
        <v>8</v>
      </c>
      <c r="AD26" s="7" t="s">
        <v>8</v>
      </c>
      <c r="AE26" s="7" t="s">
        <v>8</v>
      </c>
      <c r="AF26" s="7" t="s">
        <v>8</v>
      </c>
      <c r="AG26" s="7" t="s">
        <v>8</v>
      </c>
      <c r="AH26" s="7" t="s">
        <v>8</v>
      </c>
      <c r="AI26" s="7" t="s">
        <v>8</v>
      </c>
      <c r="AJ26" s="7" t="s">
        <v>8</v>
      </c>
      <c r="AK26" s="7" t="s">
        <v>8</v>
      </c>
      <c r="AL26" s="7" t="s">
        <v>8</v>
      </c>
      <c r="AM26" s="7" t="s">
        <v>8</v>
      </c>
      <c r="AN26" s="7" t="s">
        <v>8</v>
      </c>
      <c r="AO26" s="7" t="s">
        <v>8</v>
      </c>
      <c r="AP26" s="7" t="s">
        <v>8</v>
      </c>
      <c r="AQ26" s="7" t="s">
        <v>8</v>
      </c>
      <c r="AR26" s="7" t="s">
        <v>8</v>
      </c>
      <c r="AS26" s="7" t="s">
        <v>8</v>
      </c>
      <c r="AT26" s="7" t="s">
        <v>8</v>
      </c>
      <c r="AU26" s="7" t="s">
        <v>8</v>
      </c>
      <c r="AV26" s="7" t="s">
        <v>8</v>
      </c>
      <c r="AW26" s="7" t="s">
        <v>8</v>
      </c>
      <c r="AX26" s="7" t="s">
        <v>8</v>
      </c>
      <c r="AY26" s="7" t="s">
        <v>8</v>
      </c>
      <c r="AZ26" s="7" t="s">
        <v>8</v>
      </c>
      <c r="BA26" s="7" t="s">
        <v>8</v>
      </c>
      <c r="BB26" s="7" t="s">
        <v>8</v>
      </c>
      <c r="BC26" s="7" t="s">
        <v>8</v>
      </c>
      <c r="BD26" s="7" t="s">
        <v>8</v>
      </c>
      <c r="BE26" s="7" t="s">
        <v>8</v>
      </c>
      <c r="BF26" s="7" t="s">
        <v>8</v>
      </c>
      <c r="BG26" s="7" t="s">
        <v>8</v>
      </c>
      <c r="BH26" s="7" t="s">
        <v>8</v>
      </c>
      <c r="BI26" s="7" t="s">
        <v>8</v>
      </c>
      <c r="BJ26" s="7" t="s">
        <v>8</v>
      </c>
      <c r="BK26" s="7" t="s">
        <v>8</v>
      </c>
      <c r="BL26" s="7" t="s">
        <v>8</v>
      </c>
      <c r="BM26" s="7" t="s">
        <v>8</v>
      </c>
      <c r="BN26" s="7" t="s">
        <v>8</v>
      </c>
      <c r="BO26" s="7" t="s">
        <v>8</v>
      </c>
      <c r="BP26" s="7" t="s">
        <v>8</v>
      </c>
      <c r="BQ26" s="7" t="s">
        <v>8</v>
      </c>
      <c r="BR26" s="7" t="s">
        <v>8</v>
      </c>
      <c r="BS26" s="7" t="s">
        <v>8</v>
      </c>
      <c r="BT26" s="7" t="s">
        <v>8</v>
      </c>
      <c r="BU26" s="7" t="s">
        <v>8</v>
      </c>
      <c r="BV26" s="7" t="s">
        <v>8</v>
      </c>
      <c r="BW26" s="7" t="s">
        <v>8</v>
      </c>
      <c r="BX26" s="7" t="s">
        <v>8</v>
      </c>
      <c r="BY26" s="7" t="s">
        <v>8</v>
      </c>
      <c r="BZ26" s="7" t="s">
        <v>8</v>
      </c>
      <c r="CA26" s="7" t="s">
        <v>8</v>
      </c>
      <c r="CB26" s="7" t="s">
        <v>8</v>
      </c>
      <c r="CC26" s="7" t="s">
        <v>8</v>
      </c>
      <c r="CD26" s="7" t="s">
        <v>8</v>
      </c>
      <c r="CE26" s="7" t="s">
        <v>8</v>
      </c>
      <c r="CF26" s="7" t="s">
        <v>8</v>
      </c>
      <c r="CG26" s="7" t="s">
        <v>8</v>
      </c>
      <c r="CH26" s="7" t="s">
        <v>8</v>
      </c>
      <c r="CI26" s="7" t="s">
        <v>8</v>
      </c>
      <c r="CJ26" s="7" t="s">
        <v>8</v>
      </c>
      <c r="CK26" s="7" t="s">
        <v>8</v>
      </c>
      <c r="CL26" s="7" t="s">
        <v>8</v>
      </c>
      <c r="CM26" s="7" t="s">
        <v>8</v>
      </c>
      <c r="CN26" s="7" t="s">
        <v>8</v>
      </c>
      <c r="CO26" s="7" t="s">
        <v>8</v>
      </c>
      <c r="CP26" s="7" t="s">
        <v>8</v>
      </c>
      <c r="CQ26" s="7" t="s">
        <v>8</v>
      </c>
      <c r="CR26" s="7" t="s">
        <v>8</v>
      </c>
      <c r="CS26" s="7" t="s">
        <v>8</v>
      </c>
      <c r="CT26" s="7" t="s">
        <v>8</v>
      </c>
      <c r="CU26" s="7" t="s">
        <v>8</v>
      </c>
      <c r="CV26" s="7" t="s">
        <v>8</v>
      </c>
      <c r="CW26" s="7" t="s">
        <v>8</v>
      </c>
      <c r="CX26" s="53">
        <f>CX11+CX15+CX17+CX14+CX19</f>
        <v>10079.220000000001</v>
      </c>
      <c r="CY26" s="53">
        <f t="shared" ref="CY26:DB26" si="2">CY11+CY15+CY17+CY14+CY19</f>
        <v>12280.900000000001</v>
      </c>
      <c r="CZ26" s="53">
        <f t="shared" si="2"/>
        <v>12280.900000000001</v>
      </c>
      <c r="DA26" s="53">
        <f>DA11+DA15+DA17+DA14+DA19</f>
        <v>12280.900000000001</v>
      </c>
      <c r="DB26" s="53">
        <f t="shared" si="2"/>
        <v>12280.900000000001</v>
      </c>
    </row>
    <row r="27" spans="1:106" ht="36.75" customHeight="1" x14ac:dyDescent="0.3">
      <c r="A27" s="9" t="s">
        <v>34</v>
      </c>
      <c r="B27" s="8" t="s">
        <v>8</v>
      </c>
      <c r="C27" s="7" t="s">
        <v>8</v>
      </c>
      <c r="D27" s="7" t="s">
        <v>8</v>
      </c>
      <c r="E27" s="7" t="s">
        <v>8</v>
      </c>
      <c r="F27" s="7" t="s">
        <v>8</v>
      </c>
      <c r="G27" s="7"/>
      <c r="H27" s="7"/>
      <c r="I27" s="7"/>
      <c r="J27" s="7"/>
      <c r="K27" s="7"/>
      <c r="L27" s="7" t="s">
        <v>8</v>
      </c>
      <c r="M27" s="7" t="s">
        <v>8</v>
      </c>
      <c r="N27" s="7" t="s">
        <v>8</v>
      </c>
      <c r="O27" s="7" t="s">
        <v>8</v>
      </c>
      <c r="P27" s="7" t="s">
        <v>8</v>
      </c>
      <c r="Q27" s="7" t="s">
        <v>8</v>
      </c>
      <c r="R27" s="7" t="s">
        <v>8</v>
      </c>
      <c r="S27" s="7" t="s">
        <v>8</v>
      </c>
      <c r="T27" s="7" t="s">
        <v>8</v>
      </c>
      <c r="U27" s="7" t="s">
        <v>8</v>
      </c>
      <c r="V27" s="7" t="s">
        <v>8</v>
      </c>
      <c r="W27" s="7" t="s">
        <v>8</v>
      </c>
      <c r="X27" s="7" t="s">
        <v>8</v>
      </c>
      <c r="Y27" s="7" t="s">
        <v>8</v>
      </c>
      <c r="Z27" s="7" t="s">
        <v>8</v>
      </c>
      <c r="AA27" s="7" t="s">
        <v>8</v>
      </c>
      <c r="AB27" s="7" t="s">
        <v>8</v>
      </c>
      <c r="AC27" s="7" t="s">
        <v>8</v>
      </c>
      <c r="AD27" s="7" t="s">
        <v>8</v>
      </c>
      <c r="AE27" s="7" t="s">
        <v>8</v>
      </c>
      <c r="AF27" s="7" t="s">
        <v>8</v>
      </c>
      <c r="AG27" s="7" t="s">
        <v>8</v>
      </c>
      <c r="AH27" s="7" t="s">
        <v>8</v>
      </c>
      <c r="AI27" s="7" t="s">
        <v>8</v>
      </c>
      <c r="AJ27" s="7" t="s">
        <v>8</v>
      </c>
      <c r="AK27" s="7" t="s">
        <v>8</v>
      </c>
      <c r="AL27" s="7" t="s">
        <v>8</v>
      </c>
      <c r="AM27" s="7" t="s">
        <v>8</v>
      </c>
      <c r="AN27" s="7" t="s">
        <v>8</v>
      </c>
      <c r="AO27" s="7" t="s">
        <v>8</v>
      </c>
      <c r="AP27" s="7" t="s">
        <v>8</v>
      </c>
      <c r="AQ27" s="7" t="s">
        <v>8</v>
      </c>
      <c r="AR27" s="7" t="s">
        <v>8</v>
      </c>
      <c r="AS27" s="7" t="s">
        <v>8</v>
      </c>
      <c r="AT27" s="7" t="s">
        <v>8</v>
      </c>
      <c r="AU27" s="7" t="s">
        <v>8</v>
      </c>
      <c r="AV27" s="7" t="s">
        <v>8</v>
      </c>
      <c r="AW27" s="7" t="s">
        <v>8</v>
      </c>
      <c r="AX27" s="7" t="s">
        <v>8</v>
      </c>
      <c r="AY27" s="7" t="s">
        <v>8</v>
      </c>
      <c r="AZ27" s="7" t="s">
        <v>8</v>
      </c>
      <c r="BA27" s="7" t="s">
        <v>8</v>
      </c>
      <c r="BB27" s="7" t="s">
        <v>8</v>
      </c>
      <c r="BC27" s="7" t="s">
        <v>8</v>
      </c>
      <c r="BD27" s="7" t="s">
        <v>8</v>
      </c>
      <c r="BE27" s="7" t="s">
        <v>8</v>
      </c>
      <c r="BF27" s="7" t="s">
        <v>8</v>
      </c>
      <c r="BG27" s="7" t="s">
        <v>8</v>
      </c>
      <c r="BH27" s="7" t="s">
        <v>8</v>
      </c>
      <c r="BI27" s="7" t="s">
        <v>8</v>
      </c>
      <c r="BJ27" s="7" t="s">
        <v>8</v>
      </c>
      <c r="BK27" s="7" t="s">
        <v>8</v>
      </c>
      <c r="BL27" s="7" t="s">
        <v>8</v>
      </c>
      <c r="BM27" s="7" t="s">
        <v>8</v>
      </c>
      <c r="BN27" s="7" t="s">
        <v>8</v>
      </c>
      <c r="BO27" s="7" t="s">
        <v>8</v>
      </c>
      <c r="BP27" s="7" t="s">
        <v>8</v>
      </c>
      <c r="BQ27" s="7" t="s">
        <v>8</v>
      </c>
      <c r="BR27" s="7" t="s">
        <v>8</v>
      </c>
      <c r="BS27" s="7" t="s">
        <v>8</v>
      </c>
      <c r="BT27" s="7" t="s">
        <v>8</v>
      </c>
      <c r="BU27" s="7" t="s">
        <v>8</v>
      </c>
      <c r="BV27" s="7" t="s">
        <v>8</v>
      </c>
      <c r="BW27" s="7" t="s">
        <v>8</v>
      </c>
      <c r="BX27" s="7" t="s">
        <v>8</v>
      </c>
      <c r="BY27" s="7" t="s">
        <v>8</v>
      </c>
      <c r="BZ27" s="7" t="s">
        <v>8</v>
      </c>
      <c r="CA27" s="7" t="s">
        <v>8</v>
      </c>
      <c r="CB27" s="7" t="s">
        <v>8</v>
      </c>
      <c r="CC27" s="7" t="s">
        <v>8</v>
      </c>
      <c r="CD27" s="7" t="s">
        <v>8</v>
      </c>
      <c r="CE27" s="7" t="s">
        <v>8</v>
      </c>
      <c r="CF27" s="7" t="s">
        <v>8</v>
      </c>
      <c r="CG27" s="7" t="s">
        <v>8</v>
      </c>
      <c r="CH27" s="7" t="s">
        <v>8</v>
      </c>
      <c r="CI27" s="7" t="s">
        <v>8</v>
      </c>
      <c r="CJ27" s="7" t="s">
        <v>8</v>
      </c>
      <c r="CK27" s="7" t="s">
        <v>8</v>
      </c>
      <c r="CL27" s="7" t="s">
        <v>8</v>
      </c>
      <c r="CM27" s="7" t="s">
        <v>8</v>
      </c>
      <c r="CN27" s="7" t="s">
        <v>8</v>
      </c>
      <c r="CO27" s="7" t="s">
        <v>8</v>
      </c>
      <c r="CP27" s="7" t="s">
        <v>8</v>
      </c>
      <c r="CQ27" s="7" t="s">
        <v>8</v>
      </c>
      <c r="CR27" s="7" t="s">
        <v>8</v>
      </c>
      <c r="CS27" s="7" t="s">
        <v>8</v>
      </c>
      <c r="CT27" s="7" t="s">
        <v>8</v>
      </c>
      <c r="CU27" s="7" t="s">
        <v>8</v>
      </c>
      <c r="CV27" s="7" t="s">
        <v>8</v>
      </c>
      <c r="CW27" s="7" t="s">
        <v>8</v>
      </c>
      <c r="CX27" s="32">
        <f>CX6+CX26</f>
        <v>255748.02000000002</v>
      </c>
      <c r="CY27" s="32">
        <f t="shared" ref="CY27:DB27" si="3">CY6+CY26</f>
        <v>315929.39999999991</v>
      </c>
      <c r="CZ27" s="32">
        <f>CZ6+CZ26</f>
        <v>345502.3</v>
      </c>
      <c r="DA27" s="32">
        <f>DA6+DA26</f>
        <v>353696.5</v>
      </c>
      <c r="DB27" s="32">
        <f t="shared" si="3"/>
        <v>356103.3</v>
      </c>
    </row>
    <row r="29" spans="1:106" x14ac:dyDescent="0.3">
      <c r="CX29" s="37"/>
      <c r="CY29" s="38"/>
      <c r="CZ29" s="38"/>
      <c r="DA29" s="38"/>
      <c r="DB29" s="38"/>
    </row>
  </sheetData>
  <mergeCells count="23">
    <mergeCell ref="CD4:CH4"/>
    <mergeCell ref="G4:K4"/>
    <mergeCell ref="BE4:BI4"/>
    <mergeCell ref="BJ4:BN4"/>
    <mergeCell ref="BO4:BS4"/>
    <mergeCell ref="BT4:BX4"/>
    <mergeCell ref="BY4:CC4"/>
    <mergeCell ref="A2:DB2"/>
    <mergeCell ref="Q4:U4"/>
    <mergeCell ref="V4:Z4"/>
    <mergeCell ref="AA4:AE4"/>
    <mergeCell ref="AF4:AJ4"/>
    <mergeCell ref="AK4:AO4"/>
    <mergeCell ref="AP4:AT4"/>
    <mergeCell ref="AU4:AY4"/>
    <mergeCell ref="CS4:CW4"/>
    <mergeCell ref="CI4:CM4"/>
    <mergeCell ref="CN4:CR4"/>
    <mergeCell ref="AZ4:BD4"/>
    <mergeCell ref="A4:A5"/>
    <mergeCell ref="L4:P4"/>
    <mergeCell ref="CX4:DB4"/>
    <mergeCell ref="B4:F4"/>
  </mergeCells>
  <pageMargins left="0.25" right="0.16" top="0.21" bottom="0.17" header="0.16" footer="0.16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Աղյուսակ1.</vt:lpstr>
      <vt:lpstr>Աղյուսակ 2.1</vt:lpstr>
      <vt:lpstr>Աղյուսակ1.!_Toc501014752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2019-06-25T08:41:19Z</dcterms:modified>
</cp:coreProperties>
</file>